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olea/Dropbox/2.Compartidos/InputData/indst/BPEiC/"/>
    </mc:Choice>
  </mc:AlternateContent>
  <xr:revisionPtr revIDLastSave="0" documentId="13_ncr:1_{98BB1B0F-CFD8-6C43-B08C-5D7554BE71AE}" xr6:coauthVersionLast="33" xr6:coauthVersionMax="33" xr10:uidLastSave="{00000000-0000-0000-0000-000000000000}"/>
  <bookViews>
    <workbookView xWindow="0" yWindow="460" windowWidth="26280" windowHeight="19620" xr2:uid="{00000000-000D-0000-FFFF-FFFF00000000}"/>
  </bookViews>
  <sheets>
    <sheet name="About" sheetId="60" r:id="rId1"/>
    <sheet name="Cross-Page Data" sheetId="35" r:id="rId2"/>
    <sheet name="LINEA BASE" sheetId="46" r:id="rId3"/>
    <sheet name="INEGEI" sheetId="47" r:id="rId4"/>
    <sheet name="Oil &amp; Gas PEMEX" sheetId="48" r:id="rId5"/>
    <sheet name="Industry-LEAP" sheetId="49" r:id="rId6"/>
    <sheet name="Waste IPCC2010" sheetId="50" r:id="rId7"/>
    <sheet name="Agriculture" sheetId="51" r:id="rId8"/>
    <sheet name="CO2e_TOTAL" sheetId="59" r:id="rId9"/>
    <sheet name="CO2" sheetId="52" r:id="rId10"/>
    <sheet name="CH4" sheetId="53" r:id="rId11"/>
    <sheet name="N2O" sheetId="54" r:id="rId12"/>
    <sheet name="HFCs" sheetId="55" r:id="rId13"/>
    <sheet name="PFCs" sheetId="56" r:id="rId14"/>
    <sheet name="SF6" sheetId="57" r:id="rId15"/>
    <sheet name="CN" sheetId="58" r:id="rId16"/>
    <sheet name="Combined Data" sheetId="30" r:id="rId17"/>
    <sheet name="BPEiC-CO2" sheetId="31" r:id="rId18"/>
    <sheet name="BPEiC-CH4" sheetId="32" r:id="rId19"/>
    <sheet name="BPEiC-N2O" sheetId="33" r:id="rId20"/>
    <sheet name="BPEiC-F-gases" sheetId="34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_123Graph_A" hidden="1">[1]netflux!$H$17:$H$147</definedName>
    <definedName name="__123Graph_B" hidden="1">[1]netflux!$B$17:$B$157</definedName>
    <definedName name="__123Graph_C" hidden="1">[1]netflux!$F$17:$F$147</definedName>
    <definedName name="__123Graph_D" hidden="1">[1]netflux!$D$17:$D$147</definedName>
    <definedName name="__123Graph_E" hidden="1">[1]netflux!$G$17:$G$147</definedName>
    <definedName name="__123Graph_F" hidden="1">[1]netflux!$C$17:$C$147</definedName>
    <definedName name="__123Graph_X" hidden="1">[1]netflux!$A$17:$A$157</definedName>
    <definedName name="_Order1" hidden="1">255</definedName>
    <definedName name="_Order2" hidden="1">255</definedName>
    <definedName name="Activity_Code">[2]Sheet1!$T$3:$U$116</definedName>
    <definedName name="AnnualFactors">'[3]Annual Factors_Non_Energy'!$B$4:$DN$27</definedName>
    <definedName name="AnnualFactors_Energy">[3]AnnualFactors_Energy!$B$4:$DN$27</definedName>
    <definedName name="AnnualFactors_Labor">'[4]Annual Factors_Labor'!$B$4:$DN$27</definedName>
    <definedName name="Años">[5]Prospectivas!$D$7</definedName>
    <definedName name="BARRILES">6.28982</definedName>
    <definedName name="Base.emissions.coal">'[6]B.1.1.0'!$M$710:$R$730</definedName>
    <definedName name="Base.emissions.gas">'[6]B.1.1.0'!$M$734:$R$754</definedName>
    <definedName name="Base.emissions.Others">'[6]B.1.1.0'!$M$956:$R$976</definedName>
    <definedName name="Base.production.biomass.Cofiring">'[6]B.1.1.0'!$AL$806:$AQ$826</definedName>
    <definedName name="Base.production.biomass.Dedicated">'[6]B.1.1.0'!$AC$806:$AH$826</definedName>
    <definedName name="Base.production.coal">'[6]B.1.1.0'!$E$710:$J$730</definedName>
    <definedName name="Base.production.gas">'[6]B.1.1.0'!$E$734:$J$754</definedName>
    <definedName name="Base.production.nuclear">'[6]B.1.1.0'!$E$782:$J$802</definedName>
    <definedName name="Base.production.Other.Techs">'[6]B.1.1.0'!$E$956:$J$976</definedName>
    <definedName name="bbl_gal">[7]Constants!$F$6</definedName>
    <definedName name="Biomass.Price.Input">'[8]Input Data Scenarios'!#REF!</definedName>
    <definedName name="Biomass.Price.New">'[8]Input Data Scenarios'!#REF!</definedName>
    <definedName name="Biomass.Price.Ratio">'[8]Input Data Scenarios'!#REF!</definedName>
    <definedName name="CAGR">[5]Prospectivas!$E$5</definedName>
    <definedName name="cagrbiomass_PM">'[9]Penetration linked to subsidies'!#REF!</definedName>
    <definedName name="cagrcsp_PM">'[9]Penetration linked to subsidies'!#REF!</definedName>
    <definedName name="cagrgeo_PM">'[9]Penetration linked to subsidies'!#REF!</definedName>
    <definedName name="cagrhydro_PM">'[9]Penetration linked to subsidies'!#REF!</definedName>
    <definedName name="cagrPV_PM">'[9]Penetration linked to subsidies'!#REF!</definedName>
    <definedName name="cagrPVfarm_PM">'[9]Penetration linked to subsidies'!#REF!</definedName>
    <definedName name="cagrwave_PM">'[9]Penetration linked to subsidies'!#REF!</definedName>
    <definedName name="cagrwind_PM">'[9]Penetration linked to subsidies'!#REF!</definedName>
    <definedName name="cagrwindoffshore_PM">'[9]Penetration linked to subsidies'!#REF!</definedName>
    <definedName name="calorcarbonII">5164.3</definedName>
    <definedName name="calordiesel">9243.22</definedName>
    <definedName name="Calorgas">8967.6</definedName>
    <definedName name="calorpeta">6389.256</definedName>
    <definedName name="calorrio">3900.6</definedName>
    <definedName name="calorvacio">13700</definedName>
    <definedName name="capacity">OFFSET([10]Vectors!$M$3,0,0,COUNTA([10]Vectors!$F$3:$F$32),1)</definedName>
    <definedName name="capchargerate">#REF!</definedName>
    <definedName name="capex.index">[11]Global_Variables!$F$264:$K$284</definedName>
    <definedName name="capturefields">#REF!</definedName>
    <definedName name="carbonprice1">'[12]Capture INPUTS'!$E$6</definedName>
    <definedName name="carbonprice2">#REF!</definedName>
    <definedName name="CC_Agg_Cost">OFFSET('[13]Cost Curve Backend Table'!$E$1,1,0,COUNTA('[13]Cost Curve Backend Table'!$E:$E)-1,1)</definedName>
    <definedName name="CC_Agg_Volume">OFFSET('[13]Cost Curve Backend Table'!$D$1,1,0,COUNTA('[13]Cost Curve Backend Table'!$D:$D)-1,1)</definedName>
    <definedName name="CC_Cost">OFFSET('[13]Cost Curve Backend Table'!$B$1,1,0,COUNTA('[13]Cost Curve Backend Table'!$B:$B)-1,1)</definedName>
    <definedName name="CC_Volume">OFFSET('[13]Cost Curve Backend Table'!$A$1,1,0,COUNTA('[13]Cost Curve Backend Table'!$A:$A)-1,1)</definedName>
    <definedName name="CCS">OFFSET([10]Vectors!$M$3,0,0,COUNTA([10]Vectors!$L$3:$L$32),1)</definedName>
    <definedName name="cdr">'[14]Penetration linked to subsidies'!#REF!</definedName>
    <definedName name="CF.EUR2USD">#REF!</definedName>
    <definedName name="CH4_to_CO2e">'Cross-Page Data'!$B$12</definedName>
    <definedName name="Coal.Price.Input">'[8]Input Data Scenarios'!#REF!</definedName>
    <definedName name="Coal.Price.New">'[8]Input Data Scenarios'!#REF!</definedName>
    <definedName name="Coal.Price.Ratio">'[8]Input Data Scenarios'!#REF!</definedName>
    <definedName name="coaltypes">#REF!</definedName>
    <definedName name="CommOASISCDE">[15]Sheet1!$O$9:$Q$29</definedName>
    <definedName name="Control.CapitalCostSource.Scenario.19">[8]Scenarios!#REF!</definedName>
    <definedName name="copia" hidden="1">{"'Control de Gestión'!$A$2:$N$39"}</definedName>
    <definedName name="copia_" hidden="1">{"'Control de Gestión'!$A$2:$N$39"}</definedName>
    <definedName name="copia_1" hidden="1">{"'Control de Gestión'!$A$2:$N$39"}</definedName>
    <definedName name="copia_1_" hidden="1">{"'Control de Gestión'!$A$2:$N$39"}</definedName>
    <definedName name="copia_1_1" hidden="1">{"'Control de Gestión'!$A$2:$N$39"}</definedName>
    <definedName name="copia_2" hidden="1">{"'Control de Gestión'!$A$2:$N$39"}</definedName>
    <definedName name="copia_2_1" hidden="1">{"'Control de Gestión'!$A$2:$N$39"}</definedName>
    <definedName name="copia_3" hidden="1">{"'Control de Gestión'!$A$2:$N$39"}</definedName>
    <definedName name="copia_3_1" hidden="1">{"'Control de Gestión'!$A$2:$N$39"}</definedName>
    <definedName name="copia_4" hidden="1">{"'Control de Gestión'!$A$2:$N$39"}</definedName>
    <definedName name="copias" hidden="1">{"'Control de Gestión'!$A$2:$N$39"}</definedName>
    <definedName name="copias2" hidden="1">{"'Control de Gestión'!$A$2:$N$39"}</definedName>
    <definedName name="copias21" hidden="1">{"'Control de Gestión'!$A$2:$N$39"}</definedName>
    <definedName name="copias31" hidden="1">{"'Control de Gestión'!$A$2:$N$39"}</definedName>
    <definedName name="corr">1</definedName>
    <definedName name="Cost.Capital.Scenario.19">[8]Scenarios!#REF!</definedName>
    <definedName name="cost.factor.ccs">[11]CCS_Allocation!$T$360:$Y$380</definedName>
    <definedName name="Cost.InitialCapital.Scenario.19">[8]Scenarios!#REF!</definedName>
    <definedName name="Cost.Maintenance.Fixed.Scenario.19">[8]Scenarios!#REF!</definedName>
    <definedName name="Cost.Maintenance.Variable.Scenario.19">[8]Scenarios!#REF!</definedName>
    <definedName name="costs">OFFSET([10]Vectors!$M$3,0,0,COUNTA([10]Vectors!$K$3:$K$32),1)</definedName>
    <definedName name="costtypes">OFFSET([10]Vectors!$M$3,0,0,COUNTA([10]Vectors!$J$3:$J$32),1)</definedName>
    <definedName name="country.allocation">'[16]Country Mapping'!$B$5:$C$25</definedName>
    <definedName name="country.mapping">'[17]Country Mapping'!$B$5:$B$25</definedName>
    <definedName name="CT.Hours.Per.Year">'[6]Conversion Factors'!$F$21</definedName>
    <definedName name="dfr">'[14]Penetration linked to subsidies'!#REF!</definedName>
    <definedName name="E">[18]I_Gasoline_Consumption!$D$9:$D$13</definedName>
    <definedName name="emissions">OFFSET([10]Vectors!$M$3,0,0,COUNTA([10]Vectors!$I$3:$I$32),1)</definedName>
    <definedName name="feetpermile">[18]Constant!$C$7</definedName>
    <definedName name="Flag">OFFSET([13]CalculationRegionYearlyOutput!$N$5,0,0,COUNTA([13]CalculationRegionYearlyOutput!$N$5:$N$65536),1)</definedName>
    <definedName name="ft">35.31466</definedName>
    <definedName name="fuels">OFFSET([10]Vectors!$M$3,0,0,COUNTA([10]Vectors!$H$3:$H$32),1)</definedName>
    <definedName name="gallonspercubicmeter">[18]Constant!$C$6</definedName>
    <definedName name="Gas.Price.Input">'[8]Input Data Scenarios'!#REF!</definedName>
    <definedName name="Gas.Price.Ratio">'[8]Input Data Scenarios'!#REF!</definedName>
    <definedName name="GDP">[5]Prospectivas!$D$5</definedName>
    <definedName name="GWP">21</definedName>
    <definedName name="HTML_CodePage" hidden="1">1252</definedName>
    <definedName name="HTML_Control" hidden="1">{"'Control de Gestión'!$A$2:$N$39"}</definedName>
    <definedName name="HTML_Control_1" hidden="1">{"'Control de Gestión'!$A$2:$N$39"}</definedName>
    <definedName name="HTML_Control_1_1" hidden="1">{"'Control de Gestión'!$A$2:$N$39"}</definedName>
    <definedName name="HTML_Control_2" hidden="1">{"'Control de Gestión'!$A$2:$N$39"}</definedName>
    <definedName name="HTML_Control_2_1" hidden="1">{"'Control de Gestión'!$A$2:$N$39"}</definedName>
    <definedName name="HTML_Control_3" hidden="1">{"'Control de Gestión'!$A$2:$N$39"}</definedName>
    <definedName name="HTML_Control_3_1" hidden="1">{"'Control de Gestión'!$A$2:$N$39"}</definedName>
    <definedName name="HTML_Control_4" hidden="1">{"'Control de Gestión'!$A$2:$N$39"}</definedName>
    <definedName name="HTML_Description" hidden="1">"CONSUMO DE COMBUSTIBLES"</definedName>
    <definedName name="HTML_Email" hidden="1">""</definedName>
    <definedName name="HTML_Header" hidden="1">"Control de Gestión"</definedName>
    <definedName name="HTML_LastUpdate" hidden="1">"21/10/99"</definedName>
    <definedName name="HTML_LineAfter" hidden="1">TRUE</definedName>
    <definedName name="HTML_LineBefore" hidden="1">TRUE</definedName>
    <definedName name="HTML_Name" hidden="1">"Claudio González Rodríguez."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"C:\UID\Com1.htm"</definedName>
    <definedName name="HTML_PathTemplate" hidden="1">"C:\UID\Com.htm"</definedName>
    <definedName name="HTML_Title" hidden="1">"Consumo de Combustibles"</definedName>
    <definedName name="IDs">OFFSET([10]Vectors!$D$3,0,0,COUNTA([10]Vectors!$D$3:$D$32),1)</definedName>
    <definedName name="IEA.Base.production.Solar.PV">'[6]B.1.1.0'!$AC$905:$AH$925</definedName>
    <definedName name="IEA.Base.production.wind.OffShore">'[6]B.1.1.0'!$AL$880:$AQ$900</definedName>
    <definedName name="IEA.Base.production.wind.OnShore">'[6]B.1.1.0'!$AC$880:$AH$900</definedName>
    <definedName name="ingredients">OFFSET([10]Vectors!$M$3,0,0,COUNTA([10]Vectors!$E$3:$E$32),1)</definedName>
    <definedName name="Inventory">#REF!</definedName>
    <definedName name="iva">1.15</definedName>
    <definedName name="joules">4186.8402</definedName>
    <definedName name="kilntypes">OFFSET([10]Vectors!$M$3,0,0,COUNTA([10]Vectors!$G$3:$G$32),1)</definedName>
    <definedName name="landfillequipmentlifetime">'[19]LFG backup'!$E$6</definedName>
    <definedName name="LearningRate.Scenario.19">[8]Scenarios!#REF!</definedName>
    <definedName name="litros">158.987</definedName>
    <definedName name="mile_e85">[7]Constants!$B$36</definedName>
    <definedName name="N2O_to_CO2e">'Cross-Page Data'!$B$13</definedName>
    <definedName name="newbuildretrofit">#REF!</definedName>
    <definedName name="nopasa">'[14]Penetration linked to subsidies'!#REF!</definedName>
    <definedName name="Power.Scenario.Capex.Switch.19">[8]Scenarios!#REF!</definedName>
    <definedName name="Power.Scenario.Fixed.Maintainance.Cost.Switch.19">[8]Scenarios!#REF!</definedName>
    <definedName name="Power.Scenario.Variable.Maintainance.Cost.Switch.19">[8]Scenarios!#REF!</definedName>
    <definedName name="Ppetroleo">[5]Prospectivas!$D$21</definedName>
    <definedName name="Presence">[3]Presence!$B$4:$DN$28</definedName>
    <definedName name="_xlnm.Print_Titles" localSheetId="3">INEGEI!$A:$B</definedName>
    <definedName name="Ptransporte">[5]Prospectivas!$D$127</definedName>
    <definedName name="referencecases">#REF!</definedName>
    <definedName name="referencecodes">#REF!</definedName>
    <definedName name="Region.List">'[20]Overall Data Sheet'!$B$8:$B$28</definedName>
    <definedName name="RegionCode">[4]ControlPanel!$D$8</definedName>
    <definedName name="regions">OFFSET([10]Vectors!$D$3,0,0,COUNTA([10]Vectors!$C$3:$C$32),1)</definedName>
    <definedName name="rng_AggregatedCostData">OFFSET('[13]Pivot backend'!$C$6,0,0,COUNTA('[13]Pivot backend'!$C$6:$C$65536),2)</definedName>
    <definedName name="rng_CostCurveAggregated">OFFSET([13]PivotAggregated!$C$7,0,0,COUNTA([13]PivotAggregated!$C$7:$C$65536),2)</definedName>
    <definedName name="rng_CostCurveNormal">OFFSET([13]PivotAggregated!$N$7,0,0,COUNTA([13]PivotAggregated!$N$7:$N$65536),2)</definedName>
    <definedName name="rng_DynamicRegions">OFFSET('[13]Mapping Sheet'!$C$3,0,0,COUNTA('[13]Mapping Sheet'!$C$3:$C$500),1)</definedName>
    <definedName name="rng_HeaderCalReYearly">OFFSET([13]CalculationRegionYearlyOutput!$B$4,0,0,1,COUNTA([13]CalculationRegionYearlyOutput!$B$4:$IV$4))</definedName>
    <definedName name="rng_PivotBackEnd">OFFSET('[13]Cost Curve Backend'!$B$2,0,0,COUNTA('[13]Cost Curve Backend'!$B$2:$B$65536),COUNTA('[13]Cost Curve Backend'!$B$2:$IV$2))</definedName>
    <definedName name="rng_ReportGroupings">OFFSET('[13]Mapping Sheet'!$V$3,0,0,COUNTA('[13]Mapping Sheet'!$V$3:$V$65000),1)</definedName>
    <definedName name="rng_Sectors">OFFSET('[13]Mapping Sheet'!$W$3,0,0,COUNTA('[13]Mapping Sheet'!$W$3:$W$56),1)</definedName>
    <definedName name="rng_SortedAggregatedData">OFFSET('[13]Pivot backend'!$G$6,0,0,COUNTA('[13]Pivot backend'!$G$6:$G$65536),2)</definedName>
    <definedName name="rngCostDataRegion">#REF!</definedName>
    <definedName name="rngCostDataYear1">#REF!</definedName>
    <definedName name="rngCostDataYear2">#REF!</definedName>
    <definedName name="rngNumDataRowsCentralEngine">#REF!</definedName>
    <definedName name="rngOutputRow">OFFSET('[6]Output Format'!$A$7,1,0,1,COUNTA('[6]Output Format'!$7:$7))</definedName>
    <definedName name="rngOutputRunModelStart">#REF!</definedName>
    <definedName name="rngOutputRunModelWithHeader">OFFSET(#REF!,0,0,COUNTA(#REF!),COUNTA(#REF!))</definedName>
    <definedName name="rngRoundOff">#REF!</definedName>
    <definedName name="rngRunModelDAtaToImport">#REF!</definedName>
    <definedName name="rngRunModelDataToImportt">#REF!</definedName>
    <definedName name="rngYearDataType1">#REF!</definedName>
    <definedName name="rngYearDataType2">#REF!</definedName>
    <definedName name="rngYearType1">#REF!</definedName>
    <definedName name="rngYearType2">#REF!</definedName>
    <definedName name="sdfds" hidden="1">[21]CRP!$B$25:$C$25</definedName>
    <definedName name="SelectedDR">[3]ControlPanel!$C$10</definedName>
    <definedName name="SelectedRegionsForCostCurve">OFFSET('[13]Mapping Sheet'!$Y$3,0,0,COUNTA('[13]Mapping Sheet'!$Y$3:$Y$65536),1)</definedName>
    <definedName name="SelectedSectorsForCostCurve">OFFSET('[13]Mapping Sheet'!$Z$3,0,0,COUNTA('[13]Mapping Sheet'!$Z$3:$Z$65536),1)</definedName>
    <definedName name="SelectedTR">[3]ControlPanel!$C$11</definedName>
    <definedName name="sfs" hidden="1">'[21]all acres'!$B$5:$M$5</definedName>
    <definedName name="steel.8.energy.cost">'[11]L.3.1.8.0'!$AI$776:$AN$796</definedName>
    <definedName name="steel.8.overhead.cost">'[11]L.3.1.8.0'!$AI$749:$AN$769</definedName>
    <definedName name="steel.8.separation.cost">'[11]L.3.1.8.0'!$AI$911:$AN$931</definedName>
    <definedName name="steel.8.storage.cost">'[11]L.3.1.8.0'!$AI$884:$AN$904</definedName>
    <definedName name="steel.8.transport.cost">'[11]L.3.1.8.0'!$AI$803:$AN$823</definedName>
    <definedName name="steel.9.energy.cost">'[11]L.3.1.9.0'!$AI$789:$AN$809</definedName>
    <definedName name="steel.9.overhead.cost">'[11]L.3.1.9.0'!$AI$762:$AN$782</definedName>
    <definedName name="steel.9.separation.cost">'[11]L.3.1.9.0'!$AI$924:$AN$944</definedName>
    <definedName name="steel.9.storage.cost">'[11]L.3.1.9.0'!$AI$897:$AN$917</definedName>
    <definedName name="steel.9.transport.cost">'[11]L.3.1.9.0'!$AI$816:$AN$836</definedName>
    <definedName name="Technical_Applicability">[3]Technical_Applicability!$A$4:$DN$28</definedName>
    <definedName name="technologytypes">#REF!</definedName>
    <definedName name="tonelada">907.185</definedName>
    <definedName name="TradeOnly">[22]Oilcrops2006!$F$1:$P$103,[22]Oilcrops2006!$F$742:$P$828,[22]Oilcrops2006!$F$1323:$P$1401,[22]Oilcrops2006!$F$1743:$P$1802,[22]Oilcrops2006!$F$2041:$P$2107</definedName>
    <definedName name="Waste.irate">#REF!</definedName>
    <definedName name="Waste.Price.Ratio">'[8]Input Data Scenarios'!#REF!</definedName>
    <definedName name="year">#REF!</definedName>
    <definedName name="Year.list">'[20]Overall Data Sheet'!$E$8:$E$13</definedName>
    <definedName name="Years.home">'[23]Model Structure'!$F$13:$K$13</definedName>
  </definedNames>
  <calcPr calcId="179017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60" l="1"/>
  <c r="E9" i="32" l="1"/>
  <c r="E10" i="32"/>
  <c r="E2" i="32"/>
  <c r="I53" i="30"/>
  <c r="J53" i="30"/>
  <c r="Q53" i="30"/>
  <c r="G2" i="31"/>
  <c r="D57" i="30"/>
  <c r="D53" i="30" s="1"/>
  <c r="E57" i="30"/>
  <c r="E53" i="30" s="1"/>
  <c r="F57" i="30"/>
  <c r="F53" i="30" s="1"/>
  <c r="G57" i="30"/>
  <c r="G53" i="30" s="1"/>
  <c r="H57" i="30"/>
  <c r="H53" i="30" s="1"/>
  <c r="I57" i="30"/>
  <c r="J57" i="30"/>
  <c r="K57" i="30"/>
  <c r="K53" i="30" s="1"/>
  <c r="L57" i="30"/>
  <c r="L53" i="30" s="1"/>
  <c r="M57" i="30"/>
  <c r="M53" i="30" s="1"/>
  <c r="N57" i="30"/>
  <c r="N53" i="30" s="1"/>
  <c r="O57" i="30"/>
  <c r="O53" i="30" s="1"/>
  <c r="P57" i="30"/>
  <c r="P53" i="30" s="1"/>
  <c r="Q57" i="30"/>
  <c r="C57" i="30"/>
  <c r="C53" i="30" s="1"/>
  <c r="B57" i="30"/>
  <c r="B53" i="30" s="1"/>
  <c r="B56" i="30"/>
  <c r="C56" i="30" s="1"/>
  <c r="D56" i="30" s="1"/>
  <c r="E56" i="30" s="1"/>
  <c r="F56" i="30" s="1"/>
  <c r="G56" i="30" s="1"/>
  <c r="H56" i="30" s="1"/>
  <c r="I56" i="30" s="1"/>
  <c r="J56" i="30" s="1"/>
  <c r="K56" i="30" s="1"/>
  <c r="L56" i="30" s="1"/>
  <c r="M56" i="30" s="1"/>
  <c r="N56" i="30" s="1"/>
  <c r="O56" i="30" s="1"/>
  <c r="P56" i="30" s="1"/>
  <c r="Q56" i="30" s="1"/>
  <c r="B55" i="30"/>
  <c r="B54" i="30" s="1"/>
  <c r="B49" i="30"/>
  <c r="B50" i="30"/>
  <c r="B48" i="30"/>
  <c r="B47" i="30"/>
  <c r="B46" i="30"/>
  <c r="B45" i="30"/>
  <c r="B44" i="30"/>
  <c r="B43" i="30"/>
  <c r="B36" i="30"/>
  <c r="B33" i="30" s="1"/>
  <c r="B35" i="30"/>
  <c r="B34" i="30" s="1"/>
  <c r="B37" i="30"/>
  <c r="C37" i="30" s="1"/>
  <c r="C22" i="30"/>
  <c r="C20" i="30" s="1"/>
  <c r="D22" i="30"/>
  <c r="D20" i="30" s="1"/>
  <c r="E22" i="30"/>
  <c r="E20" i="30" s="1"/>
  <c r="F22" i="30"/>
  <c r="F20" i="30" s="1"/>
  <c r="G22" i="30"/>
  <c r="G20" i="30" s="1"/>
  <c r="H22" i="30"/>
  <c r="H20" i="30" s="1"/>
  <c r="I22" i="30"/>
  <c r="I20" i="30" s="1"/>
  <c r="J22" i="30"/>
  <c r="J20" i="30" s="1"/>
  <c r="K22" i="30"/>
  <c r="K20" i="30" s="1"/>
  <c r="L22" i="30"/>
  <c r="L20" i="30" s="1"/>
  <c r="M22" i="30"/>
  <c r="M20" i="30" s="1"/>
  <c r="N22" i="30"/>
  <c r="N20" i="30" s="1"/>
  <c r="O22" i="30"/>
  <c r="O20" i="30" s="1"/>
  <c r="P22" i="30"/>
  <c r="P20" i="30" s="1"/>
  <c r="Q22" i="30"/>
  <c r="Q20" i="30" s="1"/>
  <c r="C23" i="30"/>
  <c r="C21" i="30" s="1"/>
  <c r="E3" i="32" s="1"/>
  <c r="D23" i="30"/>
  <c r="D21" i="30" s="1"/>
  <c r="E4" i="32" s="1"/>
  <c r="E23" i="30"/>
  <c r="E21" i="30" s="1"/>
  <c r="E5" i="32" s="1"/>
  <c r="F23" i="30"/>
  <c r="F21" i="30" s="1"/>
  <c r="E6" i="32" s="1"/>
  <c r="G23" i="30"/>
  <c r="G21" i="30" s="1"/>
  <c r="E7" i="32" s="1"/>
  <c r="H23" i="30"/>
  <c r="H21" i="30" s="1"/>
  <c r="E8" i="32" s="1"/>
  <c r="I23" i="30"/>
  <c r="I21" i="30" s="1"/>
  <c r="J23" i="30"/>
  <c r="J21" i="30" s="1"/>
  <c r="K23" i="30"/>
  <c r="K21" i="30" s="1"/>
  <c r="E11" i="32" s="1"/>
  <c r="L23" i="30"/>
  <c r="L21" i="30" s="1"/>
  <c r="E12" i="32" s="1"/>
  <c r="M23" i="30"/>
  <c r="M21" i="30" s="1"/>
  <c r="E13" i="32" s="1"/>
  <c r="N23" i="30"/>
  <c r="N21" i="30" s="1"/>
  <c r="E14" i="32" s="1"/>
  <c r="O23" i="30"/>
  <c r="O21" i="30" s="1"/>
  <c r="E15" i="32" s="1"/>
  <c r="P23" i="30"/>
  <c r="P21" i="30" s="1"/>
  <c r="E16" i="32" s="1"/>
  <c r="Q23" i="30"/>
  <c r="Q21" i="30" s="1"/>
  <c r="E17" i="32" s="1"/>
  <c r="C24" i="30"/>
  <c r="C18" i="30" s="1"/>
  <c r="D24" i="30"/>
  <c r="D18" i="30" s="1"/>
  <c r="E24" i="30"/>
  <c r="E18" i="30" s="1"/>
  <c r="F24" i="30"/>
  <c r="F18" i="30" s="1"/>
  <c r="G24" i="30"/>
  <c r="G18" i="30" s="1"/>
  <c r="H24" i="30"/>
  <c r="H18" i="30" s="1"/>
  <c r="I24" i="30"/>
  <c r="I18" i="30" s="1"/>
  <c r="J24" i="30"/>
  <c r="J18" i="30" s="1"/>
  <c r="K24" i="30"/>
  <c r="K18" i="30" s="1"/>
  <c r="L24" i="30"/>
  <c r="L18" i="30" s="1"/>
  <c r="M24" i="30"/>
  <c r="M18" i="30" s="1"/>
  <c r="N24" i="30"/>
  <c r="N18" i="30" s="1"/>
  <c r="O24" i="30"/>
  <c r="O18" i="30" s="1"/>
  <c r="P24" i="30"/>
  <c r="P18" i="30" s="1"/>
  <c r="Q24" i="30"/>
  <c r="Q18" i="30" s="1"/>
  <c r="C25" i="30"/>
  <c r="C19" i="30" s="1"/>
  <c r="D25" i="30"/>
  <c r="D19" i="30" s="1"/>
  <c r="E25" i="30"/>
  <c r="E19" i="30" s="1"/>
  <c r="F25" i="30"/>
  <c r="F19" i="30" s="1"/>
  <c r="G25" i="30"/>
  <c r="G19" i="30" s="1"/>
  <c r="H25" i="30"/>
  <c r="H19" i="30" s="1"/>
  <c r="I25" i="30"/>
  <c r="I19" i="30" s="1"/>
  <c r="J25" i="30"/>
  <c r="J19" i="30" s="1"/>
  <c r="K25" i="30"/>
  <c r="K19" i="30" s="1"/>
  <c r="L25" i="30"/>
  <c r="L19" i="30" s="1"/>
  <c r="M25" i="30"/>
  <c r="M19" i="30" s="1"/>
  <c r="N25" i="30"/>
  <c r="N19" i="30" s="1"/>
  <c r="O25" i="30"/>
  <c r="O19" i="30" s="1"/>
  <c r="P25" i="30"/>
  <c r="P19" i="30" s="1"/>
  <c r="Q25" i="30"/>
  <c r="Q19" i="30" s="1"/>
  <c r="B25" i="30"/>
  <c r="B19" i="30" s="1"/>
  <c r="B24" i="30"/>
  <c r="B18" i="30" s="1"/>
  <c r="B23" i="30"/>
  <c r="B21" i="30" s="1"/>
  <c r="B22" i="30"/>
  <c r="B20" i="30" s="1"/>
  <c r="C15" i="30"/>
  <c r="D15" i="30"/>
  <c r="D14" i="30" s="1"/>
  <c r="E15" i="30"/>
  <c r="E14" i="30" s="1"/>
  <c r="F15" i="30"/>
  <c r="F14" i="30" s="1"/>
  <c r="G15" i="30"/>
  <c r="G14" i="30" s="1"/>
  <c r="H15" i="30"/>
  <c r="H14" i="30" s="1"/>
  <c r="I15" i="30"/>
  <c r="J15" i="30"/>
  <c r="J14" i="30" s="1"/>
  <c r="K15" i="30"/>
  <c r="K14" i="30" s="1"/>
  <c r="L15" i="30"/>
  <c r="L14" i="30" s="1"/>
  <c r="M15" i="30"/>
  <c r="M14" i="30" s="1"/>
  <c r="N15" i="30"/>
  <c r="N14" i="30" s="1"/>
  <c r="O15" i="30"/>
  <c r="O14" i="30" s="1"/>
  <c r="P15" i="30"/>
  <c r="P14" i="30" s="1"/>
  <c r="Q15" i="30"/>
  <c r="B15" i="30"/>
  <c r="B14" i="30" s="1"/>
  <c r="C14" i="30"/>
  <c r="I1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B5" i="30"/>
  <c r="C55" i="30" l="1"/>
  <c r="B40" i="30"/>
  <c r="B42" i="30"/>
  <c r="H2" i="31" s="1"/>
  <c r="B41" i="30"/>
  <c r="Q14" i="30"/>
  <c r="D37" i="30"/>
  <c r="E37" i="30" s="1"/>
  <c r="E32" i="30" s="1"/>
  <c r="C32" i="30"/>
  <c r="B32" i="30"/>
  <c r="D55" i="30" l="1"/>
  <c r="C54" i="30"/>
  <c r="F37" i="30"/>
  <c r="F32" i="30" s="1"/>
  <c r="D32" i="30"/>
  <c r="E55" i="30" l="1"/>
  <c r="D54" i="30"/>
  <c r="G37" i="30"/>
  <c r="H37" i="30" s="1"/>
  <c r="F55" i="30" l="1"/>
  <c r="E54" i="30"/>
  <c r="G32" i="30"/>
  <c r="I37" i="30"/>
  <c r="H32" i="30"/>
  <c r="G55" i="30" l="1"/>
  <c r="F54" i="30"/>
  <c r="J37" i="30"/>
  <c r="I32" i="30"/>
  <c r="H55" i="30" l="1"/>
  <c r="G54" i="30"/>
  <c r="J32" i="30"/>
  <c r="K37" i="30"/>
  <c r="I55" i="30" l="1"/>
  <c r="H54" i="30"/>
  <c r="L37" i="30"/>
  <c r="K32" i="30"/>
  <c r="J55" i="30" l="1"/>
  <c r="I54" i="30"/>
  <c r="M37" i="30"/>
  <c r="L32" i="30"/>
  <c r="K55" i="30" l="1"/>
  <c r="J54" i="30"/>
  <c r="M32" i="30"/>
  <c r="N37" i="30"/>
  <c r="L55" i="30" l="1"/>
  <c r="K54" i="30"/>
  <c r="N32" i="30"/>
  <c r="O37" i="30"/>
  <c r="M55" i="30" l="1"/>
  <c r="L54" i="30"/>
  <c r="P37" i="30"/>
  <c r="O32" i="30"/>
  <c r="N55" i="30" l="1"/>
  <c r="M54" i="30"/>
  <c r="Q37" i="30"/>
  <c r="P32" i="30"/>
  <c r="O55" i="30" l="1"/>
  <c r="N54" i="30"/>
  <c r="R37" i="30"/>
  <c r="Q32" i="30"/>
  <c r="P55" i="30" l="1"/>
  <c r="O54" i="30"/>
  <c r="R32" i="30"/>
  <c r="S37" i="30"/>
  <c r="Q55" i="30" l="1"/>
  <c r="Q54" i="30" s="1"/>
  <c r="P54" i="30"/>
  <c r="T37" i="30"/>
  <c r="S32" i="30"/>
  <c r="U37" i="30" l="1"/>
  <c r="T32" i="30"/>
  <c r="U32" i="30" l="1"/>
  <c r="V37" i="30"/>
  <c r="V32" i="30" l="1"/>
  <c r="W37" i="30"/>
  <c r="X37" i="30" l="1"/>
  <c r="W32" i="30"/>
  <c r="Y37" i="30" l="1"/>
  <c r="X32" i="30"/>
  <c r="C43" i="30"/>
  <c r="Q48" i="30"/>
  <c r="O48" i="30"/>
  <c r="M48" i="30"/>
  <c r="K48" i="30"/>
  <c r="I48" i="30"/>
  <c r="G48" i="30"/>
  <c r="E48" i="30"/>
  <c r="C44" i="30"/>
  <c r="D38" i="49"/>
  <c r="E35" i="49"/>
  <c r="F35" i="49" s="1"/>
  <c r="G35" i="49" s="1"/>
  <c r="H35" i="49" s="1"/>
  <c r="I35" i="49" s="1"/>
  <c r="J35" i="49" s="1"/>
  <c r="K35" i="49" s="1"/>
  <c r="L35" i="49" s="1"/>
  <c r="M35" i="49" s="1"/>
  <c r="N35" i="49" s="1"/>
  <c r="O35" i="49" s="1"/>
  <c r="P35" i="49" s="1"/>
  <c r="Q35" i="49" s="1"/>
  <c r="R35" i="49" s="1"/>
  <c r="S35" i="49" s="1"/>
  <c r="T35" i="49" s="1"/>
  <c r="U35" i="49" s="1"/>
  <c r="V35" i="49" s="1"/>
  <c r="W35" i="49" s="1"/>
  <c r="X35" i="49" s="1"/>
  <c r="Y35" i="49" s="1"/>
  <c r="Z35" i="49" s="1"/>
  <c r="AA35" i="49" s="1"/>
  <c r="AB35" i="49" s="1"/>
  <c r="AC35" i="49" s="1"/>
  <c r="AD35" i="49" s="1"/>
  <c r="AE35" i="49" s="1"/>
  <c r="AF35" i="49" s="1"/>
  <c r="AG35" i="49" s="1"/>
  <c r="AH35" i="49" s="1"/>
  <c r="AI35" i="49" s="1"/>
  <c r="AJ35" i="49" s="1"/>
  <c r="AK35" i="49" s="1"/>
  <c r="AL35" i="49" s="1"/>
  <c r="AM35" i="49" s="1"/>
  <c r="AN35" i="49" s="1"/>
  <c r="AO35" i="49" s="1"/>
  <c r="AP35" i="49" s="1"/>
  <c r="AQ35" i="49" s="1"/>
  <c r="AR35" i="49" s="1"/>
  <c r="AS35" i="49" s="1"/>
  <c r="AT35" i="49" s="1"/>
  <c r="AU35" i="49" s="1"/>
  <c r="AV35" i="49" s="1"/>
  <c r="AW35" i="49" s="1"/>
  <c r="AX35" i="49" s="1"/>
  <c r="AY35" i="49" s="1"/>
  <c r="AZ35" i="49" s="1"/>
  <c r="BA35" i="49" s="1"/>
  <c r="E33" i="49"/>
  <c r="F33" i="49" s="1"/>
  <c r="G33" i="49" s="1"/>
  <c r="H33" i="49" s="1"/>
  <c r="I33" i="49" s="1"/>
  <c r="J33" i="49" s="1"/>
  <c r="K33" i="49" s="1"/>
  <c r="L33" i="49" s="1"/>
  <c r="M33" i="49" s="1"/>
  <c r="N33" i="49" s="1"/>
  <c r="O33" i="49" s="1"/>
  <c r="P33" i="49" s="1"/>
  <c r="Q33" i="49" s="1"/>
  <c r="R33" i="49" s="1"/>
  <c r="S33" i="49" s="1"/>
  <c r="T33" i="49" s="1"/>
  <c r="U33" i="49" s="1"/>
  <c r="V33" i="49" s="1"/>
  <c r="W33" i="49" s="1"/>
  <c r="X33" i="49" s="1"/>
  <c r="Y33" i="49" s="1"/>
  <c r="Z33" i="49" s="1"/>
  <c r="AA33" i="49" s="1"/>
  <c r="AB33" i="49" s="1"/>
  <c r="AC33" i="49" s="1"/>
  <c r="AD33" i="49" s="1"/>
  <c r="AE33" i="49" s="1"/>
  <c r="AF33" i="49" s="1"/>
  <c r="AG33" i="49" s="1"/>
  <c r="AH33" i="49" s="1"/>
  <c r="AI33" i="49" s="1"/>
  <c r="AJ33" i="49" s="1"/>
  <c r="AK33" i="49" s="1"/>
  <c r="AL33" i="49" s="1"/>
  <c r="AM33" i="49" s="1"/>
  <c r="AN33" i="49" s="1"/>
  <c r="AO33" i="49" s="1"/>
  <c r="AP33" i="49" s="1"/>
  <c r="AQ33" i="49" s="1"/>
  <c r="AR33" i="49" s="1"/>
  <c r="AS33" i="49" s="1"/>
  <c r="AT33" i="49" s="1"/>
  <c r="AU33" i="49" s="1"/>
  <c r="AV33" i="49" s="1"/>
  <c r="AW33" i="49" s="1"/>
  <c r="AX33" i="49" s="1"/>
  <c r="AY33" i="49" s="1"/>
  <c r="AZ33" i="49" s="1"/>
  <c r="BA33" i="49" s="1"/>
  <c r="E31" i="49"/>
  <c r="F31" i="49" s="1"/>
  <c r="G31" i="49" s="1"/>
  <c r="H31" i="49" s="1"/>
  <c r="I31" i="49" s="1"/>
  <c r="J31" i="49" s="1"/>
  <c r="K31" i="49" s="1"/>
  <c r="L31" i="49" s="1"/>
  <c r="M31" i="49" s="1"/>
  <c r="N31" i="49" s="1"/>
  <c r="O31" i="49" s="1"/>
  <c r="P31" i="49" s="1"/>
  <c r="Q31" i="49" s="1"/>
  <c r="R31" i="49" s="1"/>
  <c r="S31" i="49" s="1"/>
  <c r="T31" i="49" s="1"/>
  <c r="U31" i="49" s="1"/>
  <c r="V31" i="49" s="1"/>
  <c r="W31" i="49" s="1"/>
  <c r="X31" i="49" s="1"/>
  <c r="Y31" i="49" s="1"/>
  <c r="Z31" i="49" s="1"/>
  <c r="AA31" i="49" s="1"/>
  <c r="AB31" i="49" s="1"/>
  <c r="AC31" i="49" s="1"/>
  <c r="AD31" i="49" s="1"/>
  <c r="AE31" i="49" s="1"/>
  <c r="AF31" i="49" s="1"/>
  <c r="AG31" i="49" s="1"/>
  <c r="AH31" i="49" s="1"/>
  <c r="AI31" i="49" s="1"/>
  <c r="AJ31" i="49" s="1"/>
  <c r="AK31" i="49" s="1"/>
  <c r="AL31" i="49" s="1"/>
  <c r="AM31" i="49" s="1"/>
  <c r="AN31" i="49" s="1"/>
  <c r="AO31" i="49" s="1"/>
  <c r="AP31" i="49" s="1"/>
  <c r="AQ31" i="49" s="1"/>
  <c r="AR31" i="49" s="1"/>
  <c r="AS31" i="49" s="1"/>
  <c r="AT31" i="49" s="1"/>
  <c r="AU31" i="49" s="1"/>
  <c r="AV31" i="49" s="1"/>
  <c r="AW31" i="49" s="1"/>
  <c r="AX31" i="49" s="1"/>
  <c r="AY31" i="49" s="1"/>
  <c r="AZ31" i="49" s="1"/>
  <c r="BA31" i="49" s="1"/>
  <c r="D31" i="49"/>
  <c r="W29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D3" i="49" s="1"/>
  <c r="W22" i="49"/>
  <c r="V22" i="49"/>
  <c r="U22" i="49"/>
  <c r="T22" i="49"/>
  <c r="S22" i="49"/>
  <c r="R22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Z12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AB12" i="48" s="1"/>
  <c r="I12" i="48"/>
  <c r="H12" i="48"/>
  <c r="G12" i="48"/>
  <c r="F12" i="48"/>
  <c r="E12" i="48"/>
  <c r="D12" i="48"/>
  <c r="Z11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AB11" i="48" s="1"/>
  <c r="I11" i="48"/>
  <c r="H11" i="48"/>
  <c r="G11" i="48"/>
  <c r="F11" i="48"/>
  <c r="E11" i="48"/>
  <c r="D11" i="48"/>
  <c r="Z10" i="48"/>
  <c r="Y10" i="48"/>
  <c r="Y9" i="48" s="1"/>
  <c r="X10" i="48"/>
  <c r="X9" i="48" s="1"/>
  <c r="W10" i="48"/>
  <c r="W9" i="48" s="1"/>
  <c r="V10" i="48"/>
  <c r="V9" i="48" s="1"/>
  <c r="U10" i="48"/>
  <c r="U9" i="48" s="1"/>
  <c r="T10" i="48"/>
  <c r="T9" i="48" s="1"/>
  <c r="S10" i="48"/>
  <c r="S9" i="48" s="1"/>
  <c r="R10" i="48"/>
  <c r="Q10" i="48"/>
  <c r="Q9" i="48" s="1"/>
  <c r="P10" i="48"/>
  <c r="P9" i="48" s="1"/>
  <c r="O10" i="48"/>
  <c r="O9" i="48" s="1"/>
  <c r="O3" i="48" s="1"/>
  <c r="N10" i="48"/>
  <c r="N9" i="48" s="1"/>
  <c r="M10" i="48"/>
  <c r="M9" i="48" s="1"/>
  <c r="L10" i="48"/>
  <c r="L9" i="48" s="1"/>
  <c r="K10" i="48"/>
  <c r="K9" i="48" s="1"/>
  <c r="AB9" i="48" s="1"/>
  <c r="J10" i="48"/>
  <c r="AB10" i="48" s="1"/>
  <c r="I10" i="48"/>
  <c r="I9" i="48" s="1"/>
  <c r="H10" i="48"/>
  <c r="H9" i="48" s="1"/>
  <c r="G10" i="48"/>
  <c r="G9" i="48" s="1"/>
  <c r="G3" i="48" s="1"/>
  <c r="F10" i="48"/>
  <c r="F9" i="48" s="1"/>
  <c r="F3" i="48" s="1"/>
  <c r="E10" i="48"/>
  <c r="E9" i="48" s="1"/>
  <c r="E3" i="48" s="1"/>
  <c r="D10" i="48"/>
  <c r="D9" i="48" s="1"/>
  <c r="Z9" i="48"/>
  <c r="R9" i="48"/>
  <c r="J9" i="48"/>
  <c r="Z8" i="48"/>
  <c r="Z4" i="48" s="1"/>
  <c r="Y8" i="48"/>
  <c r="Y4" i="48" s="1"/>
  <c r="X8" i="48"/>
  <c r="W8" i="48"/>
  <c r="V8" i="48"/>
  <c r="U8" i="48"/>
  <c r="T8" i="48"/>
  <c r="T4" i="48" s="1"/>
  <c r="S8" i="48"/>
  <c r="R8" i="48"/>
  <c r="Q8" i="48"/>
  <c r="P8" i="48"/>
  <c r="O8" i="48"/>
  <c r="N8" i="48"/>
  <c r="M8" i="48"/>
  <c r="L8" i="48"/>
  <c r="L4" i="48" s="1"/>
  <c r="K8" i="48"/>
  <c r="J8" i="48"/>
  <c r="I8" i="48"/>
  <c r="H8" i="48"/>
  <c r="G8" i="48"/>
  <c r="F8" i="48"/>
  <c r="E8" i="48"/>
  <c r="D8" i="48"/>
  <c r="D4" i="48" s="1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Z6" i="48"/>
  <c r="AB6" i="48" s="1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Z5" i="48"/>
  <c r="AB5" i="48" s="1"/>
  <c r="Y5" i="48"/>
  <c r="X5" i="48"/>
  <c r="W5" i="48"/>
  <c r="V5" i="48"/>
  <c r="V4" i="48" s="1"/>
  <c r="U5" i="48"/>
  <c r="U4" i="48" s="1"/>
  <c r="T5" i="48"/>
  <c r="S5" i="48"/>
  <c r="S4" i="48" s="1"/>
  <c r="R5" i="48"/>
  <c r="R4" i="48" s="1"/>
  <c r="R3" i="48" s="1"/>
  <c r="Q5" i="48"/>
  <c r="Q4" i="48" s="1"/>
  <c r="P5" i="48"/>
  <c r="O5" i="48"/>
  <c r="N5" i="48"/>
  <c r="M5" i="48"/>
  <c r="L5" i="48"/>
  <c r="K5" i="48"/>
  <c r="K4" i="48" s="1"/>
  <c r="J5" i="48"/>
  <c r="J4" i="48" s="1"/>
  <c r="J3" i="48" s="1"/>
  <c r="I5" i="48"/>
  <c r="I4" i="48" s="1"/>
  <c r="H5" i="48"/>
  <c r="G5" i="48"/>
  <c r="F5" i="48"/>
  <c r="E5" i="48"/>
  <c r="D5" i="48"/>
  <c r="W4" i="48"/>
  <c r="W3" i="48" s="1"/>
  <c r="O4" i="48"/>
  <c r="N4" i="48"/>
  <c r="N3" i="48" s="1"/>
  <c r="M4" i="48"/>
  <c r="M3" i="48" s="1"/>
  <c r="G4" i="48"/>
  <c r="F4" i="48"/>
  <c r="E4" i="48"/>
  <c r="I3" i="48" l="1"/>
  <c r="Q3" i="48"/>
  <c r="E11" i="30"/>
  <c r="E9" i="30" s="1"/>
  <c r="E10" i="30"/>
  <c r="E8" i="30" s="1"/>
  <c r="J10" i="30"/>
  <c r="J8" i="30" s="1"/>
  <c r="J11" i="30"/>
  <c r="J9" i="30" s="1"/>
  <c r="K3" i="48"/>
  <c r="S3" i="48"/>
  <c r="U3" i="48"/>
  <c r="V3" i="48"/>
  <c r="Y3" i="48"/>
  <c r="B10" i="30"/>
  <c r="B8" i="30" s="1"/>
  <c r="B11" i="30"/>
  <c r="B9" i="30" s="1"/>
  <c r="C2" i="31" s="1"/>
  <c r="AB4" i="48"/>
  <c r="Z3" i="48"/>
  <c r="T3" i="48"/>
  <c r="D3" i="48"/>
  <c r="L3" i="48"/>
  <c r="H4" i="48"/>
  <c r="H3" i="48" s="1"/>
  <c r="P4" i="48"/>
  <c r="P3" i="48" s="1"/>
  <c r="X4" i="48"/>
  <c r="X3" i="48" s="1"/>
  <c r="C42" i="30"/>
  <c r="H3" i="31" s="1"/>
  <c r="F48" i="30"/>
  <c r="J48" i="30"/>
  <c r="N48" i="30"/>
  <c r="D43" i="30"/>
  <c r="D44" i="30"/>
  <c r="C48" i="30"/>
  <c r="C45" i="30"/>
  <c r="D45" i="30" s="1"/>
  <c r="E45" i="30" s="1"/>
  <c r="F45" i="30" s="1"/>
  <c r="G45" i="30" s="1"/>
  <c r="H45" i="30" s="1"/>
  <c r="I45" i="30" s="1"/>
  <c r="J45" i="30" s="1"/>
  <c r="K45" i="30" s="1"/>
  <c r="L45" i="30" s="1"/>
  <c r="M45" i="30" s="1"/>
  <c r="N45" i="30" s="1"/>
  <c r="O45" i="30" s="1"/>
  <c r="P45" i="30" s="1"/>
  <c r="Q45" i="30" s="1"/>
  <c r="D48" i="30"/>
  <c r="H48" i="30"/>
  <c r="L48" i="30"/>
  <c r="P48" i="30"/>
  <c r="Y32" i="30"/>
  <c r="Z37" i="30"/>
  <c r="E36" i="49"/>
  <c r="E4" i="30"/>
  <c r="B5" i="31" s="1"/>
  <c r="I4" i="30"/>
  <c r="B9" i="31" s="1"/>
  <c r="M4" i="30"/>
  <c r="B13" i="31" s="1"/>
  <c r="Q4" i="30"/>
  <c r="B17" i="31" s="1"/>
  <c r="C5" i="31"/>
  <c r="E4" i="34"/>
  <c r="E6" i="34"/>
  <c r="E8" i="34"/>
  <c r="E10" i="34"/>
  <c r="E12" i="34"/>
  <c r="E16" i="34"/>
  <c r="E5" i="31"/>
  <c r="E9" i="31"/>
  <c r="E13" i="31"/>
  <c r="E17" i="31"/>
  <c r="E4" i="31"/>
  <c r="E16" i="31"/>
  <c r="D3" i="31"/>
  <c r="D4" i="31"/>
  <c r="D8" i="31"/>
  <c r="D11" i="31"/>
  <c r="D16" i="31"/>
  <c r="D10" i="31"/>
  <c r="D14" i="31"/>
  <c r="D17" i="31"/>
  <c r="N4" i="30"/>
  <c r="B14" i="31" s="1"/>
  <c r="J4" i="30"/>
  <c r="B10" i="31" s="1"/>
  <c r="F4" i="30"/>
  <c r="B6" i="31" s="1"/>
  <c r="B4" i="30"/>
  <c r="B2" i="31" s="1"/>
  <c r="D15" i="31"/>
  <c r="D7" i="31"/>
  <c r="P4" i="30"/>
  <c r="B16" i="31" s="1"/>
  <c r="L4" i="30"/>
  <c r="B12" i="31" s="1"/>
  <c r="H4" i="30"/>
  <c r="B8" i="31" s="1"/>
  <c r="D4" i="30"/>
  <c r="B4" i="31" s="1"/>
  <c r="O4" i="30"/>
  <c r="B15" i="31" s="1"/>
  <c r="K4" i="30"/>
  <c r="B11" i="31" s="1"/>
  <c r="G4" i="30"/>
  <c r="B7" i="31" s="1"/>
  <c r="C4" i="30"/>
  <c r="B3" i="31" s="1"/>
  <c r="D6" i="31"/>
  <c r="D9" i="31"/>
  <c r="D12" i="31"/>
  <c r="E2" i="34"/>
  <c r="C10" i="31"/>
  <c r="E14" i="34"/>
  <c r="M11" i="30" l="1"/>
  <c r="M9" i="30" s="1"/>
  <c r="C13" i="31" s="1"/>
  <c r="M10" i="30"/>
  <c r="M8" i="30" s="1"/>
  <c r="AB3" i="48"/>
  <c r="C11" i="30"/>
  <c r="C9" i="30" s="1"/>
  <c r="C10" i="30"/>
  <c r="C8" i="30" s="1"/>
  <c r="G10" i="30"/>
  <c r="G8" i="30" s="1"/>
  <c r="G11" i="30"/>
  <c r="G9" i="30" s="1"/>
  <c r="L11" i="30"/>
  <c r="L9" i="30" s="1"/>
  <c r="C12" i="31" s="1"/>
  <c r="L10" i="30"/>
  <c r="L8" i="30" s="1"/>
  <c r="K10" i="30"/>
  <c r="K8" i="30" s="1"/>
  <c r="K11" i="30"/>
  <c r="K9" i="30" s="1"/>
  <c r="C11" i="31" s="1"/>
  <c r="I10" i="30"/>
  <c r="I8" i="30" s="1"/>
  <c r="I11" i="30"/>
  <c r="I9" i="30" s="1"/>
  <c r="C9" i="31" s="1"/>
  <c r="D11" i="30"/>
  <c r="D9" i="30" s="1"/>
  <c r="C4" i="31" s="1"/>
  <c r="D10" i="30"/>
  <c r="D8" i="30" s="1"/>
  <c r="F11" i="30"/>
  <c r="F9" i="30" s="1"/>
  <c r="C6" i="31" s="1"/>
  <c r="F10" i="30"/>
  <c r="F8" i="30" s="1"/>
  <c r="H10" i="30"/>
  <c r="H8" i="30" s="1"/>
  <c r="H11" i="30"/>
  <c r="H9" i="30" s="1"/>
  <c r="C8" i="31" s="1"/>
  <c r="E43" i="30"/>
  <c r="D42" i="30"/>
  <c r="H4" i="31" s="1"/>
  <c r="C49" i="30"/>
  <c r="D49" i="30" s="1"/>
  <c r="E49" i="30" s="1"/>
  <c r="C46" i="30"/>
  <c r="D46" i="30" s="1"/>
  <c r="E46" i="30" s="1"/>
  <c r="F46" i="30" s="1"/>
  <c r="G46" i="30" s="1"/>
  <c r="H46" i="30" s="1"/>
  <c r="I46" i="30" s="1"/>
  <c r="J46" i="30" s="1"/>
  <c r="K46" i="30" s="1"/>
  <c r="L46" i="30" s="1"/>
  <c r="M46" i="30" s="1"/>
  <c r="N46" i="30" s="1"/>
  <c r="O46" i="30" s="1"/>
  <c r="P46" i="30" s="1"/>
  <c r="Q46" i="30" s="1"/>
  <c r="E44" i="30"/>
  <c r="C50" i="30"/>
  <c r="D50" i="30" s="1"/>
  <c r="E50" i="30" s="1"/>
  <c r="F50" i="30" s="1"/>
  <c r="G50" i="30" s="1"/>
  <c r="H50" i="30" s="1"/>
  <c r="I50" i="30" s="1"/>
  <c r="J50" i="30" s="1"/>
  <c r="K50" i="30" s="1"/>
  <c r="L50" i="30" s="1"/>
  <c r="M50" i="30" s="1"/>
  <c r="N50" i="30" s="1"/>
  <c r="O50" i="30" s="1"/>
  <c r="P50" i="30" s="1"/>
  <c r="Q50" i="30" s="1"/>
  <c r="Z32" i="30"/>
  <c r="AA37" i="30"/>
  <c r="E11" i="34"/>
  <c r="E2" i="31"/>
  <c r="E15" i="31"/>
  <c r="E11" i="31"/>
  <c r="E7" i="31"/>
  <c r="E3" i="31"/>
  <c r="E14" i="31"/>
  <c r="E10" i="31"/>
  <c r="E6" i="31"/>
  <c r="G14" i="33"/>
  <c r="G10" i="33"/>
  <c r="G6" i="33"/>
  <c r="E17" i="34"/>
  <c r="E13" i="34"/>
  <c r="E9" i="34"/>
  <c r="E5" i="34"/>
  <c r="G4" i="33"/>
  <c r="E12" i="31"/>
  <c r="E8" i="31"/>
  <c r="E15" i="34"/>
  <c r="E7" i="34"/>
  <c r="E3" i="34"/>
  <c r="G26" i="33"/>
  <c r="G22" i="33"/>
  <c r="G20" i="33"/>
  <c r="G8" i="33"/>
  <c r="G16" i="33"/>
  <c r="G24" i="33"/>
  <c r="G12" i="33"/>
  <c r="I2" i="31"/>
  <c r="D13" i="31"/>
  <c r="D5" i="31"/>
  <c r="G21" i="33"/>
  <c r="G17" i="33"/>
  <c r="G13" i="33"/>
  <c r="G9" i="33"/>
  <c r="G5" i="33"/>
  <c r="G18" i="33"/>
  <c r="G25" i="33"/>
  <c r="E3" i="33"/>
  <c r="E2" i="33"/>
  <c r="I2" i="34"/>
  <c r="H2" i="32"/>
  <c r="H2" i="33"/>
  <c r="G2" i="32"/>
  <c r="G23" i="33"/>
  <c r="G19" i="33"/>
  <c r="G15" i="33"/>
  <c r="G11" i="33"/>
  <c r="G7" i="33"/>
  <c r="G3" i="33"/>
  <c r="C7" i="31"/>
  <c r="D2" i="31"/>
  <c r="C3" i="31"/>
  <c r="G2" i="33"/>
  <c r="E38" i="49"/>
  <c r="E3" i="49" s="1"/>
  <c r="F36" i="49"/>
  <c r="C40" i="30" l="1"/>
  <c r="H3" i="33" s="1"/>
  <c r="D40" i="30"/>
  <c r="F49" i="30"/>
  <c r="E40" i="30"/>
  <c r="F44" i="30"/>
  <c r="F43" i="30"/>
  <c r="E42" i="30"/>
  <c r="H5" i="31" s="1"/>
  <c r="AB37" i="30"/>
  <c r="AA32" i="30"/>
  <c r="G27" i="33" s="1"/>
  <c r="I3" i="34"/>
  <c r="H4" i="33"/>
  <c r="I3" i="31"/>
  <c r="H5" i="33"/>
  <c r="I4" i="34"/>
  <c r="G36" i="49"/>
  <c r="F38" i="49"/>
  <c r="F3" i="49" s="1"/>
  <c r="B29" i="30"/>
  <c r="B28" i="30" s="1"/>
  <c r="F2" i="32" s="1"/>
  <c r="E4" i="33"/>
  <c r="G43" i="30" l="1"/>
  <c r="F42" i="30"/>
  <c r="H6" i="31" s="1"/>
  <c r="G49" i="30"/>
  <c r="F40" i="30"/>
  <c r="H6" i="33" s="1"/>
  <c r="G44" i="30"/>
  <c r="AC37" i="30"/>
  <c r="AB32" i="30"/>
  <c r="G28" i="33" s="1"/>
  <c r="I5" i="34"/>
  <c r="I4" i="31"/>
  <c r="C2" i="32"/>
  <c r="C29" i="30"/>
  <c r="C28" i="30" s="1"/>
  <c r="F3" i="32" s="1"/>
  <c r="E5" i="33"/>
  <c r="G38" i="49"/>
  <c r="G3" i="49" s="1"/>
  <c r="H36" i="49"/>
  <c r="H49" i="30" l="1"/>
  <c r="G40" i="30"/>
  <c r="H7" i="33" s="1"/>
  <c r="H44" i="30"/>
  <c r="H43" i="30"/>
  <c r="G42" i="30"/>
  <c r="H7" i="31" s="1"/>
  <c r="AD37" i="30"/>
  <c r="AC32" i="30"/>
  <c r="G29" i="33" s="1"/>
  <c r="I6" i="34"/>
  <c r="I5" i="31"/>
  <c r="H38" i="49"/>
  <c r="H3" i="49" s="1"/>
  <c r="I36" i="49"/>
  <c r="E6" i="33"/>
  <c r="D29" i="30"/>
  <c r="D28" i="30" s="1"/>
  <c r="F4" i="32" s="1"/>
  <c r="C3" i="32"/>
  <c r="I44" i="30" l="1"/>
  <c r="I43" i="30"/>
  <c r="H42" i="30"/>
  <c r="H8" i="31" s="1"/>
  <c r="I49" i="30"/>
  <c r="H40" i="30"/>
  <c r="H8" i="33" s="1"/>
  <c r="AD32" i="30"/>
  <c r="G30" i="33" s="1"/>
  <c r="AE37" i="30"/>
  <c r="I6" i="31"/>
  <c r="I7" i="34"/>
  <c r="C47" i="30"/>
  <c r="E29" i="30"/>
  <c r="E28" i="30" s="1"/>
  <c r="F5" i="32" s="1"/>
  <c r="C4" i="32"/>
  <c r="C36" i="30"/>
  <c r="I38" i="49"/>
  <c r="I3" i="49" s="1"/>
  <c r="J36" i="49"/>
  <c r="E7" i="33"/>
  <c r="C33" i="30" l="1"/>
  <c r="G3" i="32" s="1"/>
  <c r="J43" i="30"/>
  <c r="I42" i="30"/>
  <c r="H9" i="31" s="1"/>
  <c r="C35" i="30"/>
  <c r="C41" i="30"/>
  <c r="H3" i="32" s="1"/>
  <c r="J49" i="30"/>
  <c r="I40" i="30"/>
  <c r="H9" i="33" s="1"/>
  <c r="J44" i="30"/>
  <c r="AF37" i="30"/>
  <c r="AE32" i="30"/>
  <c r="G31" i="33" s="1"/>
  <c r="I8" i="34"/>
  <c r="I7" i="31"/>
  <c r="E8" i="33"/>
  <c r="F29" i="30"/>
  <c r="F28" i="30" s="1"/>
  <c r="F6" i="32" s="1"/>
  <c r="C5" i="32"/>
  <c r="D47" i="30"/>
  <c r="K36" i="49"/>
  <c r="J38" i="49"/>
  <c r="J3" i="49" s="1"/>
  <c r="D36" i="30"/>
  <c r="D33" i="30" l="1"/>
  <c r="G4" i="32" s="1"/>
  <c r="D41" i="30"/>
  <c r="H4" i="32" s="1"/>
  <c r="K44" i="30"/>
  <c r="K43" i="30"/>
  <c r="J42" i="30"/>
  <c r="H10" i="31" s="1"/>
  <c r="C34" i="30"/>
  <c r="G3" i="31" s="1"/>
  <c r="D35" i="30"/>
  <c r="K49" i="30"/>
  <c r="J40" i="30"/>
  <c r="H10" i="33" s="1"/>
  <c r="AG37" i="30"/>
  <c r="AF32" i="30"/>
  <c r="G32" i="33" s="1"/>
  <c r="I8" i="31"/>
  <c r="I9" i="34"/>
  <c r="E9" i="33"/>
  <c r="E36" i="30"/>
  <c r="C6" i="32"/>
  <c r="G29" i="30"/>
  <c r="G28" i="30" s="1"/>
  <c r="F7" i="32" s="1"/>
  <c r="K38" i="49"/>
  <c r="K3" i="49" s="1"/>
  <c r="L36" i="49"/>
  <c r="E47" i="30"/>
  <c r="E33" i="30" l="1"/>
  <c r="G5" i="32" s="1"/>
  <c r="E41" i="30"/>
  <c r="H5" i="32" s="1"/>
  <c r="L49" i="30"/>
  <c r="K40" i="30"/>
  <c r="H11" i="33" s="1"/>
  <c r="L43" i="30"/>
  <c r="K42" i="30"/>
  <c r="H11" i="31" s="1"/>
  <c r="D34" i="30"/>
  <c r="G4" i="31" s="1"/>
  <c r="E35" i="30"/>
  <c r="L44" i="30"/>
  <c r="AG32" i="30"/>
  <c r="G33" i="33" s="1"/>
  <c r="AH37" i="30"/>
  <c r="I10" i="34"/>
  <c r="I9" i="31"/>
  <c r="F47" i="30"/>
  <c r="F36" i="30"/>
  <c r="L38" i="49"/>
  <c r="L3" i="49" s="1"/>
  <c r="M36" i="49"/>
  <c r="C7" i="32"/>
  <c r="H29" i="30"/>
  <c r="H28" i="30" s="1"/>
  <c r="F8" i="32" s="1"/>
  <c r="E10" i="33"/>
  <c r="F33" i="30" l="1"/>
  <c r="G6" i="32" s="1"/>
  <c r="F41" i="30"/>
  <c r="H6" i="32" s="1"/>
  <c r="M44" i="30"/>
  <c r="M43" i="30"/>
  <c r="L42" i="30"/>
  <c r="H12" i="31" s="1"/>
  <c r="E34" i="30"/>
  <c r="G5" i="31" s="1"/>
  <c r="F35" i="30"/>
  <c r="M49" i="30"/>
  <c r="L40" i="30"/>
  <c r="H12" i="33" s="1"/>
  <c r="AH32" i="30"/>
  <c r="G34" i="33" s="1"/>
  <c r="AI37" i="30"/>
  <c r="I10" i="31"/>
  <c r="I11" i="34"/>
  <c r="E11" i="33"/>
  <c r="I29" i="30"/>
  <c r="I28" i="30" s="1"/>
  <c r="F9" i="32" s="1"/>
  <c r="C8" i="32"/>
  <c r="G36" i="30"/>
  <c r="M38" i="49"/>
  <c r="M3" i="49" s="1"/>
  <c r="N36" i="49"/>
  <c r="G47" i="30"/>
  <c r="G33" i="30" l="1"/>
  <c r="G7" i="32" s="1"/>
  <c r="G41" i="30"/>
  <c r="H7" i="32" s="1"/>
  <c r="N49" i="30"/>
  <c r="M40" i="30"/>
  <c r="H13" i="33" s="1"/>
  <c r="N43" i="30"/>
  <c r="M42" i="30"/>
  <c r="H13" i="31" s="1"/>
  <c r="F34" i="30"/>
  <c r="G6" i="31" s="1"/>
  <c r="G35" i="30"/>
  <c r="N44" i="30"/>
  <c r="AJ37" i="30"/>
  <c r="AI32" i="30"/>
  <c r="G35" i="33" s="1"/>
  <c r="I12" i="34"/>
  <c r="I11" i="31"/>
  <c r="J29" i="30"/>
  <c r="J28" i="30" s="1"/>
  <c r="F10" i="32" s="1"/>
  <c r="C9" i="32"/>
  <c r="H36" i="30"/>
  <c r="H47" i="30"/>
  <c r="E12" i="33"/>
  <c r="O36" i="49"/>
  <c r="N38" i="49"/>
  <c r="N3" i="49" s="1"/>
  <c r="H33" i="30" l="1"/>
  <c r="G8" i="32" s="1"/>
  <c r="H41" i="30"/>
  <c r="H8" i="32" s="1"/>
  <c r="O44" i="30"/>
  <c r="O43" i="30"/>
  <c r="N42" i="30"/>
  <c r="H14" i="31" s="1"/>
  <c r="H35" i="30"/>
  <c r="G34" i="30"/>
  <c r="G7" i="31" s="1"/>
  <c r="O49" i="30"/>
  <c r="N40" i="30"/>
  <c r="H14" i="33" s="1"/>
  <c r="AK37" i="30"/>
  <c r="AK32" i="30" s="1"/>
  <c r="G37" i="33" s="1"/>
  <c r="AJ32" i="30"/>
  <c r="G36" i="33" s="1"/>
  <c r="I12" i="31"/>
  <c r="I13" i="34"/>
  <c r="I47" i="30"/>
  <c r="E13" i="33"/>
  <c r="C10" i="32"/>
  <c r="K29" i="30"/>
  <c r="K28" i="30" s="1"/>
  <c r="F11" i="32" s="1"/>
  <c r="O38" i="49"/>
  <c r="O3" i="49" s="1"/>
  <c r="P36" i="49"/>
  <c r="I36" i="30"/>
  <c r="I33" i="30" l="1"/>
  <c r="G9" i="32" s="1"/>
  <c r="I41" i="30"/>
  <c r="H9" i="32" s="1"/>
  <c r="P49" i="30"/>
  <c r="O40" i="30"/>
  <c r="H15" i="33" s="1"/>
  <c r="P43" i="30"/>
  <c r="O42" i="30"/>
  <c r="H15" i="31" s="1"/>
  <c r="H34" i="30"/>
  <c r="G8" i="31" s="1"/>
  <c r="I35" i="30"/>
  <c r="P44" i="30"/>
  <c r="I14" i="34"/>
  <c r="I13" i="31"/>
  <c r="P38" i="49"/>
  <c r="P3" i="49" s="1"/>
  <c r="Q36" i="49"/>
  <c r="E14" i="33"/>
  <c r="J47" i="30"/>
  <c r="J36" i="30"/>
  <c r="L29" i="30"/>
  <c r="L28" i="30" s="1"/>
  <c r="F12" i="32" s="1"/>
  <c r="C11" i="32"/>
  <c r="J33" i="30" l="1"/>
  <c r="G10" i="32" s="1"/>
  <c r="J41" i="30"/>
  <c r="H10" i="32" s="1"/>
  <c r="Q44" i="30"/>
  <c r="Q43" i="30"/>
  <c r="P42" i="30"/>
  <c r="H16" i="31" s="1"/>
  <c r="J35" i="30"/>
  <c r="I34" i="30"/>
  <c r="G9" i="31" s="1"/>
  <c r="Q49" i="30"/>
  <c r="P40" i="30"/>
  <c r="H16" i="33" s="1"/>
  <c r="I14" i="31"/>
  <c r="I15" i="34"/>
  <c r="E15" i="33"/>
  <c r="M29" i="30"/>
  <c r="M28" i="30" s="1"/>
  <c r="F13" i="32" s="1"/>
  <c r="C12" i="32"/>
  <c r="K47" i="30"/>
  <c r="Q38" i="49"/>
  <c r="Q3" i="49" s="1"/>
  <c r="R36" i="49"/>
  <c r="K36" i="30"/>
  <c r="K33" i="30" l="1"/>
  <c r="G11" i="32" s="1"/>
  <c r="K41" i="30"/>
  <c r="H11" i="32" s="1"/>
  <c r="Q40" i="30"/>
  <c r="H17" i="33" s="1"/>
  <c r="Q42" i="30"/>
  <c r="H17" i="31" s="1"/>
  <c r="J34" i="30"/>
  <c r="G10" i="31" s="1"/>
  <c r="K35" i="30"/>
  <c r="I16" i="34"/>
  <c r="I15" i="31"/>
  <c r="L47" i="30"/>
  <c r="S36" i="49"/>
  <c r="R38" i="49"/>
  <c r="R3" i="49" s="1"/>
  <c r="E16" i="33"/>
  <c r="C13" i="32"/>
  <c r="L36" i="30"/>
  <c r="L33" i="30" l="1"/>
  <c r="G12" i="32" s="1"/>
  <c r="L41" i="30"/>
  <c r="H12" i="32" s="1"/>
  <c r="N29" i="30"/>
  <c r="N28" i="30" s="1"/>
  <c r="F14" i="32" s="1"/>
  <c r="L35" i="30"/>
  <c r="K34" i="30"/>
  <c r="G11" i="31" s="1"/>
  <c r="I17" i="34"/>
  <c r="I16" i="31"/>
  <c r="M36" i="30"/>
  <c r="M47" i="30"/>
  <c r="S38" i="49"/>
  <c r="S3" i="49" s="1"/>
  <c r="T36" i="49"/>
  <c r="E17" i="33"/>
  <c r="M41" i="30" l="1"/>
  <c r="H13" i="32" s="1"/>
  <c r="M33" i="30"/>
  <c r="G13" i="32" s="1"/>
  <c r="N36" i="30"/>
  <c r="L34" i="30"/>
  <c r="G12" i="31" s="1"/>
  <c r="M35" i="30"/>
  <c r="N11" i="30"/>
  <c r="N9" i="30" s="1"/>
  <c r="C14" i="31" s="1"/>
  <c r="N10" i="30"/>
  <c r="N8" i="30" s="1"/>
  <c r="C14" i="32" s="1"/>
  <c r="O29" i="30"/>
  <c r="O28" i="30" s="1"/>
  <c r="F15" i="32" s="1"/>
  <c r="I17" i="31"/>
  <c r="T38" i="49"/>
  <c r="T3" i="49" s="1"/>
  <c r="U36" i="49"/>
  <c r="N47" i="30"/>
  <c r="N41" i="30" l="1"/>
  <c r="H14" i="32" s="1"/>
  <c r="O10" i="30"/>
  <c r="O8" i="30" s="1"/>
  <c r="C15" i="32" s="1"/>
  <c r="O11" i="30"/>
  <c r="P29" i="30"/>
  <c r="P28" i="30" s="1"/>
  <c r="F16" i="32" s="1"/>
  <c r="M34" i="30"/>
  <c r="G13" i="31" s="1"/>
  <c r="N35" i="30"/>
  <c r="N33" i="30"/>
  <c r="G14" i="32" s="1"/>
  <c r="O36" i="30"/>
  <c r="O47" i="30"/>
  <c r="U38" i="49"/>
  <c r="U3" i="49" s="1"/>
  <c r="V36" i="49"/>
  <c r="O41" i="30" l="1"/>
  <c r="H15" i="32" s="1"/>
  <c r="O33" i="30"/>
  <c r="G15" i="32" s="1"/>
  <c r="P10" i="30"/>
  <c r="P8" i="30" s="1"/>
  <c r="C16" i="32" s="1"/>
  <c r="Q29" i="30"/>
  <c r="Q28" i="30" s="1"/>
  <c r="F17" i="32" s="1"/>
  <c r="O35" i="30"/>
  <c r="N34" i="30"/>
  <c r="G14" i="31" s="1"/>
  <c r="P11" i="30"/>
  <c r="O9" i="30"/>
  <c r="C15" i="31" s="1"/>
  <c r="W36" i="49"/>
  <c r="V38" i="49"/>
  <c r="V3" i="49" s="1"/>
  <c r="P36" i="30"/>
  <c r="P47" i="30"/>
  <c r="P41" i="30" l="1"/>
  <c r="H16" i="32" s="1"/>
  <c r="P33" i="30"/>
  <c r="G16" i="32" s="1"/>
  <c r="Q10" i="30"/>
  <c r="Q8" i="30" s="1"/>
  <c r="C17" i="32" s="1"/>
  <c r="Q11" i="30"/>
  <c r="Q9" i="30" s="1"/>
  <c r="C17" i="31" s="1"/>
  <c r="P9" i="30"/>
  <c r="C16" i="31" s="1"/>
  <c r="R29" i="30"/>
  <c r="R28" i="30" s="1"/>
  <c r="F18" i="32" s="1"/>
  <c r="R48" i="30"/>
  <c r="R45" i="30"/>
  <c r="S45" i="30" s="1"/>
  <c r="T45" i="30" s="1"/>
  <c r="U45" i="30" s="1"/>
  <c r="V45" i="30" s="1"/>
  <c r="W45" i="30" s="1"/>
  <c r="X45" i="30" s="1"/>
  <c r="Y45" i="30" s="1"/>
  <c r="Z45" i="30" s="1"/>
  <c r="AA45" i="30" s="1"/>
  <c r="AB45" i="30" s="1"/>
  <c r="AC45" i="30" s="1"/>
  <c r="AD45" i="30" s="1"/>
  <c r="AE45" i="30" s="1"/>
  <c r="AF45" i="30" s="1"/>
  <c r="AG45" i="30" s="1"/>
  <c r="AH45" i="30" s="1"/>
  <c r="AI45" i="30" s="1"/>
  <c r="AJ45" i="30" s="1"/>
  <c r="AK45" i="30" s="1"/>
  <c r="R50" i="30"/>
  <c r="S50" i="30" s="1"/>
  <c r="T50" i="30" s="1"/>
  <c r="U50" i="30" s="1"/>
  <c r="V50" i="30" s="1"/>
  <c r="W50" i="30" s="1"/>
  <c r="X50" i="30" s="1"/>
  <c r="Y50" i="30" s="1"/>
  <c r="Z50" i="30" s="1"/>
  <c r="AA50" i="30" s="1"/>
  <c r="AB50" i="30" s="1"/>
  <c r="AC50" i="30" s="1"/>
  <c r="AD50" i="30" s="1"/>
  <c r="AE50" i="30" s="1"/>
  <c r="AF50" i="30" s="1"/>
  <c r="AG50" i="30" s="1"/>
  <c r="AH50" i="30" s="1"/>
  <c r="AI50" i="30" s="1"/>
  <c r="AJ50" i="30" s="1"/>
  <c r="AK50" i="30" s="1"/>
  <c r="R46" i="30"/>
  <c r="S46" i="30" s="1"/>
  <c r="T46" i="30" s="1"/>
  <c r="U46" i="30" s="1"/>
  <c r="V46" i="30" s="1"/>
  <c r="W46" i="30" s="1"/>
  <c r="X46" i="30" s="1"/>
  <c r="Y46" i="30" s="1"/>
  <c r="Z46" i="30" s="1"/>
  <c r="AA46" i="30" s="1"/>
  <c r="AB46" i="30" s="1"/>
  <c r="AC46" i="30" s="1"/>
  <c r="AD46" i="30" s="1"/>
  <c r="AE46" i="30" s="1"/>
  <c r="AF46" i="30" s="1"/>
  <c r="AG46" i="30" s="1"/>
  <c r="AH46" i="30" s="1"/>
  <c r="AI46" i="30" s="1"/>
  <c r="AJ46" i="30" s="1"/>
  <c r="AK46" i="30" s="1"/>
  <c r="R49" i="30"/>
  <c r="S49" i="30" s="1"/>
  <c r="T49" i="30" s="1"/>
  <c r="U49" i="30" s="1"/>
  <c r="V49" i="30" s="1"/>
  <c r="W49" i="30" s="1"/>
  <c r="X49" i="30" s="1"/>
  <c r="Y49" i="30" s="1"/>
  <c r="Z49" i="30" s="1"/>
  <c r="AA49" i="30" s="1"/>
  <c r="AB49" i="30" s="1"/>
  <c r="AC49" i="30" s="1"/>
  <c r="AD49" i="30" s="1"/>
  <c r="AE49" i="30" s="1"/>
  <c r="AF49" i="30" s="1"/>
  <c r="AG49" i="30" s="1"/>
  <c r="AH49" i="30" s="1"/>
  <c r="AI49" i="30" s="1"/>
  <c r="AJ49" i="30" s="1"/>
  <c r="AK49" i="30" s="1"/>
  <c r="R43" i="30"/>
  <c r="R44" i="30"/>
  <c r="P35" i="30"/>
  <c r="O34" i="30"/>
  <c r="G15" i="31" s="1"/>
  <c r="Q36" i="30"/>
  <c r="W38" i="49"/>
  <c r="W3" i="49" s="1"/>
  <c r="X36" i="49"/>
  <c r="Q33" i="30" l="1"/>
  <c r="G17" i="32" s="1"/>
  <c r="S43" i="30"/>
  <c r="R42" i="30"/>
  <c r="H18" i="31" s="1"/>
  <c r="R11" i="30"/>
  <c r="R9" i="30" s="1"/>
  <c r="C18" i="31" s="1"/>
  <c r="R10" i="30"/>
  <c r="R8" i="30" s="1"/>
  <c r="C18" i="32" s="1"/>
  <c r="P34" i="30"/>
  <c r="G16" i="31" s="1"/>
  <c r="Q35" i="30"/>
  <c r="S48" i="30"/>
  <c r="R40" i="30"/>
  <c r="H18" i="33" s="1"/>
  <c r="S44" i="30"/>
  <c r="S29" i="30"/>
  <c r="S28" i="30" s="1"/>
  <c r="F19" i="32" s="1"/>
  <c r="Q47" i="30"/>
  <c r="R36" i="30"/>
  <c r="X5" i="49"/>
  <c r="X38" i="49"/>
  <c r="X3" i="49" s="1"/>
  <c r="Y36" i="49"/>
  <c r="R33" i="30" l="1"/>
  <c r="G18" i="32" s="1"/>
  <c r="T43" i="30"/>
  <c r="S42" i="30"/>
  <c r="H19" i="31" s="1"/>
  <c r="R47" i="30"/>
  <c r="Q41" i="30"/>
  <c r="H17" i="32" s="1"/>
  <c r="T44" i="30"/>
  <c r="T29" i="30"/>
  <c r="T28" i="30" s="1"/>
  <c r="F20" i="32" s="1"/>
  <c r="T48" i="30"/>
  <c r="S40" i="30"/>
  <c r="H19" i="33" s="1"/>
  <c r="S11" i="30"/>
  <c r="S9" i="30" s="1"/>
  <c r="C19" i="31" s="1"/>
  <c r="S10" i="30"/>
  <c r="S8" i="30" s="1"/>
  <c r="C19" i="32" s="1"/>
  <c r="R35" i="30"/>
  <c r="Q34" i="30"/>
  <c r="G17" i="31" s="1"/>
  <c r="S36" i="30"/>
  <c r="Y38" i="49"/>
  <c r="Y3" i="49" s="1"/>
  <c r="Z36" i="49"/>
  <c r="S33" i="30" l="1"/>
  <c r="G19" i="32" s="1"/>
  <c r="R34" i="30"/>
  <c r="G18" i="31" s="1"/>
  <c r="S35" i="30"/>
  <c r="T11" i="30"/>
  <c r="T9" i="30" s="1"/>
  <c r="C20" i="31" s="1"/>
  <c r="T10" i="30"/>
  <c r="T8" i="30" s="1"/>
  <c r="C20" i="32" s="1"/>
  <c r="U48" i="30"/>
  <c r="T40" i="30"/>
  <c r="H20" i="33" s="1"/>
  <c r="U44" i="30"/>
  <c r="U43" i="30"/>
  <c r="T42" i="30"/>
  <c r="H20" i="31" s="1"/>
  <c r="U29" i="30"/>
  <c r="U28" i="30" s="1"/>
  <c r="F21" i="32" s="1"/>
  <c r="S47" i="30"/>
  <c r="R41" i="30"/>
  <c r="H18" i="32" s="1"/>
  <c r="T36" i="30"/>
  <c r="AA36" i="49"/>
  <c r="Z38" i="49"/>
  <c r="Z3" i="49" s="1"/>
  <c r="T33" i="30" l="1"/>
  <c r="G20" i="32" s="1"/>
  <c r="V43" i="30"/>
  <c r="U42" i="30"/>
  <c r="H21" i="31" s="1"/>
  <c r="V48" i="30"/>
  <c r="U40" i="30"/>
  <c r="H21" i="33" s="1"/>
  <c r="T47" i="30"/>
  <c r="S41" i="30"/>
  <c r="H19" i="32" s="1"/>
  <c r="T35" i="30"/>
  <c r="S34" i="30"/>
  <c r="G19" i="31" s="1"/>
  <c r="V29" i="30"/>
  <c r="V28" i="30" s="1"/>
  <c r="F22" i="32" s="1"/>
  <c r="V44" i="30"/>
  <c r="U11" i="30"/>
  <c r="U9" i="30" s="1"/>
  <c r="C21" i="31" s="1"/>
  <c r="U10" i="30"/>
  <c r="U8" i="30" s="1"/>
  <c r="C21" i="32" s="1"/>
  <c r="AA38" i="49"/>
  <c r="AA3" i="49" s="1"/>
  <c r="AB36" i="49"/>
  <c r="U36" i="30"/>
  <c r="U33" i="30" l="1"/>
  <c r="G21" i="32" s="1"/>
  <c r="W29" i="30"/>
  <c r="W28" i="30" s="1"/>
  <c r="F23" i="32" s="1"/>
  <c r="U47" i="30"/>
  <c r="T41" i="30"/>
  <c r="H20" i="32" s="1"/>
  <c r="W43" i="30"/>
  <c r="V42" i="30"/>
  <c r="H22" i="31" s="1"/>
  <c r="V11" i="30"/>
  <c r="V9" i="30" s="1"/>
  <c r="C22" i="31" s="1"/>
  <c r="V10" i="30"/>
  <c r="V8" i="30" s="1"/>
  <c r="C22" i="32" s="1"/>
  <c r="W44" i="30"/>
  <c r="U35" i="30"/>
  <c r="T34" i="30"/>
  <c r="G20" i="31" s="1"/>
  <c r="W48" i="30"/>
  <c r="V40" i="30"/>
  <c r="H22" i="33" s="1"/>
  <c r="V36" i="30"/>
  <c r="AB38" i="49"/>
  <c r="AB3" i="49" s="1"/>
  <c r="AC36" i="49"/>
  <c r="V33" i="30" l="1"/>
  <c r="G22" i="32" s="1"/>
  <c r="X43" i="30"/>
  <c r="W42" i="30"/>
  <c r="H23" i="31" s="1"/>
  <c r="X29" i="30"/>
  <c r="X28" i="30" s="1"/>
  <c r="F24" i="32" s="1"/>
  <c r="X48" i="30"/>
  <c r="W40" i="30"/>
  <c r="H23" i="33" s="1"/>
  <c r="X44" i="30"/>
  <c r="V35" i="30"/>
  <c r="U34" i="30"/>
  <c r="G21" i="31" s="1"/>
  <c r="W11" i="30"/>
  <c r="W9" i="30" s="1"/>
  <c r="C23" i="31" s="1"/>
  <c r="W10" i="30"/>
  <c r="W8" i="30" s="1"/>
  <c r="C23" i="32" s="1"/>
  <c r="V47" i="30"/>
  <c r="U41" i="30"/>
  <c r="H21" i="32" s="1"/>
  <c r="AC38" i="49"/>
  <c r="AC3" i="49" s="1"/>
  <c r="AD36" i="49"/>
  <c r="W36" i="30"/>
  <c r="W33" i="30" l="1"/>
  <c r="G23" i="32" s="1"/>
  <c r="V34" i="30"/>
  <c r="G22" i="31" s="1"/>
  <c r="W35" i="30"/>
  <c r="Y48" i="30"/>
  <c r="X40" i="30"/>
  <c r="H24" i="33" s="1"/>
  <c r="Y43" i="30"/>
  <c r="X42" i="30"/>
  <c r="H24" i="31" s="1"/>
  <c r="X11" i="30"/>
  <c r="X9" i="30" s="1"/>
  <c r="C24" i="31" s="1"/>
  <c r="X10" i="30"/>
  <c r="X8" i="30" s="1"/>
  <c r="C24" i="32" s="1"/>
  <c r="W47" i="30"/>
  <c r="V41" i="30"/>
  <c r="H22" i="32" s="1"/>
  <c r="Y44" i="30"/>
  <c r="Y29" i="30"/>
  <c r="Y28" i="30" s="1"/>
  <c r="F25" i="32" s="1"/>
  <c r="AE36" i="49"/>
  <c r="AD38" i="49"/>
  <c r="AD3" i="49" s="1"/>
  <c r="X36" i="30"/>
  <c r="X33" i="30" l="1"/>
  <c r="G24" i="32" s="1"/>
  <c r="Y11" i="30"/>
  <c r="Y9" i="30" s="1"/>
  <c r="C25" i="31" s="1"/>
  <c r="Y10" i="30"/>
  <c r="Y8" i="30" s="1"/>
  <c r="C25" i="32" s="1"/>
  <c r="Z44" i="30"/>
  <c r="Z48" i="30"/>
  <c r="Y40" i="30"/>
  <c r="H25" i="33" s="1"/>
  <c r="Z43" i="30"/>
  <c r="Y42" i="30"/>
  <c r="H25" i="31" s="1"/>
  <c r="Z29" i="30"/>
  <c r="Z28" i="30" s="1"/>
  <c r="F26" i="32" s="1"/>
  <c r="X47" i="30"/>
  <c r="W41" i="30"/>
  <c r="H23" i="32" s="1"/>
  <c r="W34" i="30"/>
  <c r="G23" i="31" s="1"/>
  <c r="X35" i="30"/>
  <c r="Y36" i="30"/>
  <c r="AE38" i="49"/>
  <c r="AE3" i="49" s="1"/>
  <c r="AF36" i="49"/>
  <c r="Y33" i="30" l="1"/>
  <c r="G25" i="32" s="1"/>
  <c r="Z11" i="30"/>
  <c r="Z9" i="30" s="1"/>
  <c r="C26" i="31" s="1"/>
  <c r="Z10" i="30"/>
  <c r="Z8" i="30" s="1"/>
  <c r="C26" i="32" s="1"/>
  <c r="AA29" i="30"/>
  <c r="AA28" i="30" s="1"/>
  <c r="F27" i="32" s="1"/>
  <c r="AA48" i="30"/>
  <c r="Z40" i="30"/>
  <c r="H26" i="33" s="1"/>
  <c r="Y47" i="30"/>
  <c r="X41" i="30"/>
  <c r="H24" i="32" s="1"/>
  <c r="AA43" i="30"/>
  <c r="Z42" i="30"/>
  <c r="H26" i="31" s="1"/>
  <c r="AA44" i="30"/>
  <c r="X34" i="30"/>
  <c r="G24" i="31" s="1"/>
  <c r="Y35" i="30"/>
  <c r="Z36" i="30"/>
  <c r="AF38" i="49"/>
  <c r="AF3" i="49" s="1"/>
  <c r="AG36" i="49"/>
  <c r="Z33" i="30" l="1"/>
  <c r="G26" i="32" s="1"/>
  <c r="AB43" i="30"/>
  <c r="AA42" i="30"/>
  <c r="H27" i="31" s="1"/>
  <c r="AB48" i="30"/>
  <c r="AA40" i="30"/>
  <c r="H27" i="33" s="1"/>
  <c r="Y34" i="30"/>
  <c r="G25" i="31" s="1"/>
  <c r="Z35" i="30"/>
  <c r="AB44" i="30"/>
  <c r="Z47" i="30"/>
  <c r="Y41" i="30"/>
  <c r="H25" i="32" s="1"/>
  <c r="AB29" i="30"/>
  <c r="AB28" i="30" s="1"/>
  <c r="F28" i="32" s="1"/>
  <c r="AA11" i="30"/>
  <c r="AA9" i="30" s="1"/>
  <c r="C27" i="31" s="1"/>
  <c r="AA10" i="30"/>
  <c r="AA8" i="30" s="1"/>
  <c r="C27" i="32" s="1"/>
  <c r="AG38" i="49"/>
  <c r="AG3" i="49" s="1"/>
  <c r="AH36" i="49"/>
  <c r="AA36" i="30"/>
  <c r="AA33" i="30" l="1"/>
  <c r="G27" i="32" s="1"/>
  <c r="AA47" i="30"/>
  <c r="Z41" i="30"/>
  <c r="H26" i="32" s="1"/>
  <c r="C28" i="32"/>
  <c r="AB11" i="30"/>
  <c r="AB9" i="30" s="1"/>
  <c r="C28" i="31" s="1"/>
  <c r="AB10" i="30"/>
  <c r="AB8" i="30" s="1"/>
  <c r="AC43" i="30"/>
  <c r="AB42" i="30"/>
  <c r="H28" i="31" s="1"/>
  <c r="AC29" i="30"/>
  <c r="AC28" i="30" s="1"/>
  <c r="F29" i="32" s="1"/>
  <c r="AC44" i="30"/>
  <c r="Z34" i="30"/>
  <c r="G26" i="31" s="1"/>
  <c r="AA35" i="30"/>
  <c r="AC48" i="30"/>
  <c r="AB40" i="30"/>
  <c r="H28" i="33" s="1"/>
  <c r="AB36" i="30"/>
  <c r="AI36" i="49"/>
  <c r="AH38" i="49"/>
  <c r="AH3" i="49" s="1"/>
  <c r="AB33" i="30" l="1"/>
  <c r="G28" i="32" s="1"/>
  <c r="AC11" i="30"/>
  <c r="AC9" i="30" s="1"/>
  <c r="C29" i="31" s="1"/>
  <c r="AC10" i="30"/>
  <c r="AC8" i="30" s="1"/>
  <c r="C29" i="32" s="1"/>
  <c r="AB35" i="30"/>
  <c r="AA34" i="30"/>
  <c r="G27" i="31" s="1"/>
  <c r="AB47" i="30"/>
  <c r="AA41" i="30"/>
  <c r="H27" i="32" s="1"/>
  <c r="AD48" i="30"/>
  <c r="AC40" i="30"/>
  <c r="H29" i="33" s="1"/>
  <c r="AD43" i="30"/>
  <c r="AC42" i="30"/>
  <c r="H29" i="31" s="1"/>
  <c r="AD29" i="30"/>
  <c r="AD28" i="30" s="1"/>
  <c r="F30" i="32" s="1"/>
  <c r="AD44" i="30"/>
  <c r="AI38" i="49"/>
  <c r="AI3" i="49" s="1"/>
  <c r="AJ36" i="49"/>
  <c r="AC36" i="30"/>
  <c r="AC33" i="30" l="1"/>
  <c r="G29" i="32" s="1"/>
  <c r="AE43" i="30"/>
  <c r="AD42" i="30"/>
  <c r="H30" i="31" s="1"/>
  <c r="AC47" i="30"/>
  <c r="AB41" i="30"/>
  <c r="H28" i="32" s="1"/>
  <c r="AE29" i="30"/>
  <c r="AE28" i="30" s="1"/>
  <c r="F31" i="32" s="1"/>
  <c r="AE48" i="30"/>
  <c r="AD40" i="30"/>
  <c r="H30" i="33" s="1"/>
  <c r="AB34" i="30"/>
  <c r="G28" i="31" s="1"/>
  <c r="AC35" i="30"/>
  <c r="AD11" i="30"/>
  <c r="AD9" i="30" s="1"/>
  <c r="C30" i="31" s="1"/>
  <c r="AD10" i="30"/>
  <c r="AD8" i="30" s="1"/>
  <c r="C30" i="32" s="1"/>
  <c r="AE44" i="30"/>
  <c r="AD36" i="30"/>
  <c r="AJ38" i="49"/>
  <c r="AJ3" i="49" s="1"/>
  <c r="AK36" i="49"/>
  <c r="AD33" i="30" l="1"/>
  <c r="G30" i="32" s="1"/>
  <c r="AC34" i="30"/>
  <c r="G29" i="31" s="1"/>
  <c r="AD35" i="30"/>
  <c r="AF29" i="30"/>
  <c r="AF28" i="30" s="1"/>
  <c r="F32" i="32" s="1"/>
  <c r="AF43" i="30"/>
  <c r="AE42" i="30"/>
  <c r="H31" i="31" s="1"/>
  <c r="AF44" i="30"/>
  <c r="AE11" i="30"/>
  <c r="AE9" i="30" s="1"/>
  <c r="C31" i="31" s="1"/>
  <c r="AE10" i="30"/>
  <c r="AE8" i="30" s="1"/>
  <c r="C31" i="32" s="1"/>
  <c r="AF48" i="30"/>
  <c r="AE40" i="30"/>
  <c r="H31" i="33" s="1"/>
  <c r="AD47" i="30"/>
  <c r="AC41" i="30"/>
  <c r="H29" i="32" s="1"/>
  <c r="AK38" i="49"/>
  <c r="AK3" i="49" s="1"/>
  <c r="AL36" i="49"/>
  <c r="AE36" i="30"/>
  <c r="AE33" i="30" l="1"/>
  <c r="G31" i="32" s="1"/>
  <c r="AG43" i="30"/>
  <c r="AF42" i="30"/>
  <c r="H32" i="31" s="1"/>
  <c r="AD34" i="30"/>
  <c r="G30" i="31" s="1"/>
  <c r="AE35" i="30"/>
  <c r="AF11" i="30"/>
  <c r="AF9" i="30" s="1"/>
  <c r="C32" i="31" s="1"/>
  <c r="AF10" i="30"/>
  <c r="AF8" i="30" s="1"/>
  <c r="C32" i="32" s="1"/>
  <c r="AG48" i="30"/>
  <c r="AF40" i="30"/>
  <c r="H32" i="33" s="1"/>
  <c r="AG44" i="30"/>
  <c r="AG29" i="30"/>
  <c r="AG28" i="30" s="1"/>
  <c r="F33" i="32" s="1"/>
  <c r="AE47" i="30"/>
  <c r="AD41" i="30"/>
  <c r="H30" i="32" s="1"/>
  <c r="AM36" i="49"/>
  <c r="AL38" i="49"/>
  <c r="AL3" i="49" s="1"/>
  <c r="AF36" i="30"/>
  <c r="AF33" i="30" l="1"/>
  <c r="G32" i="32" s="1"/>
  <c r="AF47" i="30"/>
  <c r="AE41" i="30"/>
  <c r="H31" i="32" s="1"/>
  <c r="AH44" i="30"/>
  <c r="AH43" i="30"/>
  <c r="AG42" i="30"/>
  <c r="H33" i="31" s="1"/>
  <c r="AG11" i="30"/>
  <c r="AG9" i="30" s="1"/>
  <c r="C33" i="31" s="1"/>
  <c r="AG10" i="30"/>
  <c r="AG8" i="30" s="1"/>
  <c r="C33" i="32" s="1"/>
  <c r="AF35" i="30"/>
  <c r="AE34" i="30"/>
  <c r="G31" i="31" s="1"/>
  <c r="AH29" i="30"/>
  <c r="AH28" i="30" s="1"/>
  <c r="F34" i="32" s="1"/>
  <c r="AH48" i="30"/>
  <c r="AG40" i="30"/>
  <c r="H33" i="33" s="1"/>
  <c r="AG36" i="30"/>
  <c r="AM38" i="49"/>
  <c r="AM3" i="49" s="1"/>
  <c r="AN36" i="49"/>
  <c r="AG33" i="30" l="1"/>
  <c r="G33" i="32" s="1"/>
  <c r="AH11" i="30"/>
  <c r="AH9" i="30" s="1"/>
  <c r="C34" i="31" s="1"/>
  <c r="AH10" i="30"/>
  <c r="AH8" i="30" s="1"/>
  <c r="C34" i="32" s="1"/>
  <c r="AI48" i="30"/>
  <c r="AH40" i="30"/>
  <c r="H34" i="33" s="1"/>
  <c r="AG35" i="30"/>
  <c r="AF34" i="30"/>
  <c r="G32" i="31" s="1"/>
  <c r="AI43" i="30"/>
  <c r="AH42" i="30"/>
  <c r="H34" i="31" s="1"/>
  <c r="AG47" i="30"/>
  <c r="AF41" i="30"/>
  <c r="H32" i="32" s="1"/>
  <c r="AI29" i="30"/>
  <c r="AI28" i="30" s="1"/>
  <c r="F35" i="32" s="1"/>
  <c r="AI44" i="30"/>
  <c r="AN38" i="49"/>
  <c r="AN3" i="49" s="1"/>
  <c r="AO36" i="49"/>
  <c r="AH36" i="30"/>
  <c r="AH33" i="30" l="1"/>
  <c r="G34" i="32" s="1"/>
  <c r="AI11" i="30"/>
  <c r="AI9" i="30" s="1"/>
  <c r="C35" i="31" s="1"/>
  <c r="AI10" i="30"/>
  <c r="AI8" i="30" s="1"/>
  <c r="C35" i="32" s="1"/>
  <c r="AJ44" i="30"/>
  <c r="AH47" i="30"/>
  <c r="AG41" i="30"/>
  <c r="H33" i="32" s="1"/>
  <c r="AG34" i="30"/>
  <c r="G33" i="31" s="1"/>
  <c r="AH35" i="30"/>
  <c r="AJ29" i="30"/>
  <c r="AJ28" i="30" s="1"/>
  <c r="F36" i="32" s="1"/>
  <c r="AJ43" i="30"/>
  <c r="AI42" i="30"/>
  <c r="H35" i="31" s="1"/>
  <c r="AJ48" i="30"/>
  <c r="AI40" i="30"/>
  <c r="H35" i="33" s="1"/>
  <c r="AI36" i="30"/>
  <c r="AO38" i="49"/>
  <c r="AO3" i="49" s="1"/>
  <c r="AP36" i="49"/>
  <c r="AI33" i="30" l="1"/>
  <c r="G35" i="32" s="1"/>
  <c r="AK48" i="30"/>
  <c r="AK40" i="30" s="1"/>
  <c r="H37" i="33" s="1"/>
  <c r="AJ40" i="30"/>
  <c r="H36" i="33" s="1"/>
  <c r="AK29" i="30"/>
  <c r="AK28" i="30" s="1"/>
  <c r="F37" i="32" s="1"/>
  <c r="AI47" i="30"/>
  <c r="AH41" i="30"/>
  <c r="H34" i="32" s="1"/>
  <c r="AH34" i="30"/>
  <c r="G34" i="31" s="1"/>
  <c r="AI35" i="30"/>
  <c r="AJ11" i="30"/>
  <c r="AJ9" i="30" s="1"/>
  <c r="C36" i="31" s="1"/>
  <c r="AJ10" i="30"/>
  <c r="AJ8" i="30" s="1"/>
  <c r="C36" i="32" s="1"/>
  <c r="AK43" i="30"/>
  <c r="AK42" i="30" s="1"/>
  <c r="H37" i="31" s="1"/>
  <c r="AJ42" i="30"/>
  <c r="H36" i="31" s="1"/>
  <c r="AK44" i="30"/>
  <c r="AJ36" i="30"/>
  <c r="AQ36" i="49"/>
  <c r="AP38" i="49"/>
  <c r="AP3" i="49" s="1"/>
  <c r="AJ33" i="30" l="1"/>
  <c r="G36" i="32" s="1"/>
  <c r="AK36" i="30"/>
  <c r="AK33" i="30" s="1"/>
  <c r="G37" i="32" s="1"/>
  <c r="AK11" i="30"/>
  <c r="AK9" i="30" s="1"/>
  <c r="C37" i="31" s="1"/>
  <c r="AK10" i="30"/>
  <c r="AK8" i="30" s="1"/>
  <c r="C37" i="32" s="1"/>
  <c r="AJ47" i="30"/>
  <c r="AI41" i="30"/>
  <c r="H35" i="32" s="1"/>
  <c r="AJ35" i="30"/>
  <c r="AI34" i="30"/>
  <c r="G35" i="31" s="1"/>
  <c r="AQ38" i="49"/>
  <c r="AQ3" i="49" s="1"/>
  <c r="AR36" i="49"/>
  <c r="AK35" i="30" l="1"/>
  <c r="AK34" i="30" s="1"/>
  <c r="G37" i="31" s="1"/>
  <c r="AJ34" i="30"/>
  <c r="G36" i="31" s="1"/>
  <c r="AK47" i="30"/>
  <c r="AK41" i="30" s="1"/>
  <c r="H37" i="32" s="1"/>
  <c r="AJ41" i="30"/>
  <c r="H36" i="32" s="1"/>
  <c r="AR38" i="49"/>
  <c r="AR3" i="49" s="1"/>
  <c r="AS36" i="49"/>
  <c r="AS38" i="49" l="1"/>
  <c r="AS3" i="49" s="1"/>
  <c r="AT36" i="49"/>
  <c r="AU36" i="49" l="1"/>
  <c r="AT38" i="49"/>
  <c r="AT3" i="49" s="1"/>
  <c r="AU2" i="49" l="1"/>
  <c r="AU3" i="49" s="1"/>
  <c r="AU38" i="49"/>
  <c r="AV36" i="49"/>
  <c r="AV3" i="49" l="1"/>
  <c r="AV38" i="49"/>
  <c r="AW36" i="49"/>
  <c r="AW38" i="49" l="1"/>
  <c r="AX36" i="49"/>
  <c r="AW3" i="49"/>
  <c r="AY36" i="49" l="1"/>
  <c r="AX38" i="49"/>
  <c r="AX3" i="49"/>
  <c r="AY3" i="49" l="1"/>
  <c r="AY38" i="49"/>
  <c r="AZ36" i="49"/>
  <c r="AZ38" i="49" l="1"/>
  <c r="BA36" i="49"/>
  <c r="BA38" i="49" s="1"/>
  <c r="AZ3" i="49"/>
  <c r="BA3" i="49" l="1"/>
  <c r="R55" i="30" l="1"/>
  <c r="R56" i="30"/>
  <c r="S56" i="30" s="1"/>
  <c r="T56" i="30" s="1"/>
  <c r="U56" i="30" s="1"/>
  <c r="V56" i="30" s="1"/>
  <c r="W56" i="30" s="1"/>
  <c r="X56" i="30" s="1"/>
  <c r="Y56" i="30" s="1"/>
  <c r="Z56" i="30" s="1"/>
  <c r="AA56" i="30" s="1"/>
  <c r="AB56" i="30" s="1"/>
  <c r="AC56" i="30" s="1"/>
  <c r="AD56" i="30" s="1"/>
  <c r="AE56" i="30" s="1"/>
  <c r="AF56" i="30" s="1"/>
  <c r="AG56" i="30" s="1"/>
  <c r="AH56" i="30" s="1"/>
  <c r="AI56" i="30" s="1"/>
  <c r="AJ56" i="30" s="1"/>
  <c r="AK56" i="30" s="1"/>
  <c r="R57" i="30"/>
  <c r="R15" i="30"/>
  <c r="R24" i="30"/>
  <c r="R25" i="30"/>
  <c r="R22" i="30"/>
  <c r="R5" i="30"/>
  <c r="S5" i="30" s="1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R23" i="30"/>
  <c r="R4" i="30" l="1"/>
  <c r="B18" i="31" s="1"/>
  <c r="S15" i="30"/>
  <c r="R14" i="30"/>
  <c r="D18" i="31" s="1"/>
  <c r="R20" i="30"/>
  <c r="E18" i="31" s="1"/>
  <c r="S22" i="30"/>
  <c r="S57" i="30"/>
  <c r="R53" i="30"/>
  <c r="I18" i="34" s="1"/>
  <c r="S25" i="30"/>
  <c r="R19" i="30"/>
  <c r="E18" i="34" s="1"/>
  <c r="R21" i="30"/>
  <c r="E18" i="32" s="1"/>
  <c r="S23" i="30"/>
  <c r="S24" i="30"/>
  <c r="R18" i="30"/>
  <c r="E18" i="33" s="1"/>
  <c r="R54" i="30"/>
  <c r="I18" i="31" s="1"/>
  <c r="S55" i="30"/>
  <c r="S4" i="30"/>
  <c r="B19" i="31" s="1"/>
  <c r="T22" i="30" l="1"/>
  <c r="S20" i="30"/>
  <c r="E19" i="31" s="1"/>
  <c r="T24" i="30"/>
  <c r="S18" i="30"/>
  <c r="E19" i="33" s="1"/>
  <c r="S19" i="30"/>
  <c r="E19" i="34" s="1"/>
  <c r="T25" i="30"/>
  <c r="T55" i="30"/>
  <c r="S54" i="30"/>
  <c r="I19" i="31" s="1"/>
  <c r="S21" i="30"/>
  <c r="E19" i="32" s="1"/>
  <c r="T23" i="30"/>
  <c r="S53" i="30"/>
  <c r="I19" i="34" s="1"/>
  <c r="T57" i="30"/>
  <c r="T15" i="30"/>
  <c r="S14" i="30"/>
  <c r="D19" i="31" s="1"/>
  <c r="T4" i="30"/>
  <c r="B20" i="31" s="1"/>
  <c r="U57" i="30" l="1"/>
  <c r="T53" i="30"/>
  <c r="I20" i="34" s="1"/>
  <c r="U55" i="30"/>
  <c r="T54" i="30"/>
  <c r="I20" i="31" s="1"/>
  <c r="U24" i="30"/>
  <c r="T18" i="30"/>
  <c r="E20" i="33" s="1"/>
  <c r="T21" i="30"/>
  <c r="E20" i="32" s="1"/>
  <c r="U23" i="30"/>
  <c r="U25" i="30"/>
  <c r="T19" i="30"/>
  <c r="E20" i="34" s="1"/>
  <c r="U15" i="30"/>
  <c r="T14" i="30"/>
  <c r="D20" i="31" s="1"/>
  <c r="T20" i="30"/>
  <c r="E20" i="31" s="1"/>
  <c r="U22" i="30"/>
  <c r="U4" i="30"/>
  <c r="B21" i="31" s="1"/>
  <c r="U14" i="30" l="1"/>
  <c r="D21" i="31" s="1"/>
  <c r="V15" i="30"/>
  <c r="V55" i="30"/>
  <c r="U54" i="30"/>
  <c r="I21" i="31" s="1"/>
  <c r="V23" i="30"/>
  <c r="U21" i="30"/>
  <c r="E21" i="32" s="1"/>
  <c r="V22" i="30"/>
  <c r="U20" i="30"/>
  <c r="E21" i="31" s="1"/>
  <c r="V25" i="30"/>
  <c r="U19" i="30"/>
  <c r="E21" i="34" s="1"/>
  <c r="V24" i="30"/>
  <c r="U18" i="30"/>
  <c r="E21" i="33" s="1"/>
  <c r="V57" i="30"/>
  <c r="U53" i="30"/>
  <c r="I21" i="34" s="1"/>
  <c r="V4" i="30"/>
  <c r="B22" i="31" s="1"/>
  <c r="V18" i="30" l="1"/>
  <c r="E22" i="33" s="1"/>
  <c r="W24" i="30"/>
  <c r="V20" i="30"/>
  <c r="E22" i="31" s="1"/>
  <c r="W22" i="30"/>
  <c r="W55" i="30"/>
  <c r="V54" i="30"/>
  <c r="I22" i="31" s="1"/>
  <c r="W15" i="30"/>
  <c r="V14" i="30"/>
  <c r="D22" i="31" s="1"/>
  <c r="W57" i="30"/>
  <c r="V53" i="30"/>
  <c r="I22" i="34" s="1"/>
  <c r="V19" i="30"/>
  <c r="E22" i="34" s="1"/>
  <c r="W25" i="30"/>
  <c r="V21" i="30"/>
  <c r="E22" i="32" s="1"/>
  <c r="W23" i="30"/>
  <c r="W4" i="30"/>
  <c r="B23" i="31" s="1"/>
  <c r="X55" i="30" l="1"/>
  <c r="W54" i="30"/>
  <c r="I23" i="31" s="1"/>
  <c r="W19" i="30"/>
  <c r="E23" i="34" s="1"/>
  <c r="X25" i="30"/>
  <c r="W20" i="30"/>
  <c r="E23" i="31" s="1"/>
  <c r="X22" i="30"/>
  <c r="X15" i="30"/>
  <c r="W14" i="30"/>
  <c r="D23" i="31" s="1"/>
  <c r="X23" i="30"/>
  <c r="W21" i="30"/>
  <c r="E23" i="32" s="1"/>
  <c r="X24" i="30"/>
  <c r="W18" i="30"/>
  <c r="E23" i="33" s="1"/>
  <c r="X57" i="30"/>
  <c r="W53" i="30"/>
  <c r="I23" i="34" s="1"/>
  <c r="X4" i="30"/>
  <c r="B24" i="31" s="1"/>
  <c r="X14" i="30" l="1"/>
  <c r="D24" i="31" s="1"/>
  <c r="Y15" i="30"/>
  <c r="Y57" i="30"/>
  <c r="X53" i="30"/>
  <c r="I24" i="34" s="1"/>
  <c r="Y23" i="30"/>
  <c r="X21" i="30"/>
  <c r="E24" i="32" s="1"/>
  <c r="Y55" i="30"/>
  <c r="X54" i="30"/>
  <c r="I24" i="31" s="1"/>
  <c r="Y25" i="30"/>
  <c r="X19" i="30"/>
  <c r="E24" i="34" s="1"/>
  <c r="Y24" i="30"/>
  <c r="X18" i="30"/>
  <c r="E24" i="33" s="1"/>
  <c r="X20" i="30"/>
  <c r="E24" i="31" s="1"/>
  <c r="Y22" i="30"/>
  <c r="Y4" i="30"/>
  <c r="B25" i="31" s="1"/>
  <c r="Z25" i="30" l="1"/>
  <c r="Y19" i="30"/>
  <c r="E25" i="34" s="1"/>
  <c r="Z23" i="30"/>
  <c r="Y21" i="30"/>
  <c r="E25" i="32" s="1"/>
  <c r="Z24" i="30"/>
  <c r="Y18" i="30"/>
  <c r="E25" i="33" s="1"/>
  <c r="Z55" i="30"/>
  <c r="Y54" i="30"/>
  <c r="I25" i="31" s="1"/>
  <c r="Z57" i="30"/>
  <c r="Y53" i="30"/>
  <c r="I25" i="34" s="1"/>
  <c r="Z22" i="30"/>
  <c r="Y20" i="30"/>
  <c r="E25" i="31" s="1"/>
  <c r="Z15" i="30"/>
  <c r="Y14" i="30"/>
  <c r="D25" i="31" s="1"/>
  <c r="Z4" i="30"/>
  <c r="B26" i="31" s="1"/>
  <c r="AA57" i="30" l="1"/>
  <c r="Z53" i="30"/>
  <c r="I26" i="34" s="1"/>
  <c r="AA24" i="30"/>
  <c r="Z18" i="30"/>
  <c r="E26" i="33" s="1"/>
  <c r="AA22" i="30"/>
  <c r="Z20" i="30"/>
  <c r="E26" i="31" s="1"/>
  <c r="Z21" i="30"/>
  <c r="E26" i="32" s="1"/>
  <c r="AA23" i="30"/>
  <c r="AA55" i="30"/>
  <c r="Z54" i="30"/>
  <c r="I26" i="31" s="1"/>
  <c r="Z14" i="30"/>
  <c r="D26" i="31" s="1"/>
  <c r="AA15" i="30"/>
  <c r="Z19" i="30"/>
  <c r="E26" i="34" s="1"/>
  <c r="AA25" i="30"/>
  <c r="AA4" i="30"/>
  <c r="B27" i="31" s="1"/>
  <c r="AB55" i="30" l="1"/>
  <c r="AA54" i="30"/>
  <c r="I27" i="31" s="1"/>
  <c r="AB22" i="30"/>
  <c r="AA20" i="30"/>
  <c r="E27" i="31" s="1"/>
  <c r="AB57" i="30"/>
  <c r="AA53" i="30"/>
  <c r="I27" i="34" s="1"/>
  <c r="AA14" i="30"/>
  <c r="D27" i="31" s="1"/>
  <c r="AB15" i="30"/>
  <c r="AB23" i="30"/>
  <c r="AA21" i="30"/>
  <c r="E27" i="32" s="1"/>
  <c r="AB24" i="30"/>
  <c r="AA18" i="30"/>
  <c r="E27" i="33" s="1"/>
  <c r="AA19" i="30"/>
  <c r="E27" i="34" s="1"/>
  <c r="AB25" i="30"/>
  <c r="AB4" i="30"/>
  <c r="B28" i="31" s="1"/>
  <c r="AB14" i="30" l="1"/>
  <c r="D28" i="31" s="1"/>
  <c r="AC15" i="30"/>
  <c r="AC24" i="30"/>
  <c r="AB18" i="30"/>
  <c r="E28" i="33" s="1"/>
  <c r="AB20" i="30"/>
  <c r="E28" i="31" s="1"/>
  <c r="AC22" i="30"/>
  <c r="AC25" i="30"/>
  <c r="AB19" i="30"/>
  <c r="E28" i="34" s="1"/>
  <c r="AC23" i="30"/>
  <c r="AB21" i="30"/>
  <c r="E28" i="32" s="1"/>
  <c r="AC57" i="30"/>
  <c r="AB53" i="30"/>
  <c r="I28" i="34" s="1"/>
  <c r="AC55" i="30"/>
  <c r="AB54" i="30"/>
  <c r="I28" i="31" s="1"/>
  <c r="AC4" i="30"/>
  <c r="B29" i="31" s="1"/>
  <c r="AD57" i="30" l="1"/>
  <c r="AC53" i="30"/>
  <c r="I29" i="34" s="1"/>
  <c r="AD25" i="30"/>
  <c r="AC19" i="30"/>
  <c r="E29" i="34" s="1"/>
  <c r="AC18" i="30"/>
  <c r="E29" i="33" s="1"/>
  <c r="AD24" i="30"/>
  <c r="AD22" i="30"/>
  <c r="AC20" i="30"/>
  <c r="E29" i="31" s="1"/>
  <c r="AD15" i="30"/>
  <c r="AC14" i="30"/>
  <c r="D29" i="31" s="1"/>
  <c r="AD55" i="30"/>
  <c r="AC54" i="30"/>
  <c r="I29" i="31" s="1"/>
  <c r="AC21" i="30"/>
  <c r="E29" i="32" s="1"/>
  <c r="AD23" i="30"/>
  <c r="AD4" i="30"/>
  <c r="B30" i="31" s="1"/>
  <c r="AE57" i="30" l="1"/>
  <c r="AD53" i="30"/>
  <c r="I30" i="34" s="1"/>
  <c r="AE55" i="30"/>
  <c r="AD54" i="30"/>
  <c r="I30" i="31" s="1"/>
  <c r="AD20" i="30"/>
  <c r="E30" i="31" s="1"/>
  <c r="AE22" i="30"/>
  <c r="AE25" i="30"/>
  <c r="AD19" i="30"/>
  <c r="E30" i="34" s="1"/>
  <c r="AE23" i="30"/>
  <c r="AD21" i="30"/>
  <c r="E30" i="32" s="1"/>
  <c r="AE24" i="30"/>
  <c r="AD18" i="30"/>
  <c r="E30" i="33" s="1"/>
  <c r="AD14" i="30"/>
  <c r="D30" i="31" s="1"/>
  <c r="AE15" i="30"/>
  <c r="AE4" i="30"/>
  <c r="B31" i="31" s="1"/>
  <c r="AE18" i="30" l="1"/>
  <c r="E31" i="33" s="1"/>
  <c r="AF24" i="30"/>
  <c r="AE19" i="30"/>
  <c r="E31" i="34" s="1"/>
  <c r="AF25" i="30"/>
  <c r="AF55" i="30"/>
  <c r="AE54" i="30"/>
  <c r="I31" i="31" s="1"/>
  <c r="AE14" i="30"/>
  <c r="D31" i="31" s="1"/>
  <c r="AF15" i="30"/>
  <c r="AE20" i="30"/>
  <c r="E31" i="31" s="1"/>
  <c r="AF22" i="30"/>
  <c r="AF23" i="30"/>
  <c r="AE21" i="30"/>
  <c r="E31" i="32" s="1"/>
  <c r="AF57" i="30"/>
  <c r="AE53" i="30"/>
  <c r="I31" i="34" s="1"/>
  <c r="AF4" i="30"/>
  <c r="B32" i="31" s="1"/>
  <c r="AG57" i="30" l="1"/>
  <c r="AF53" i="30"/>
  <c r="I32" i="34" s="1"/>
  <c r="AG55" i="30"/>
  <c r="AF54" i="30"/>
  <c r="I32" i="31" s="1"/>
  <c r="AF14" i="30"/>
  <c r="D32" i="31" s="1"/>
  <c r="AG15" i="30"/>
  <c r="AG25" i="30"/>
  <c r="AF19" i="30"/>
  <c r="E32" i="34" s="1"/>
  <c r="AG23" i="30"/>
  <c r="AF21" i="30"/>
  <c r="E32" i="32" s="1"/>
  <c r="AG22" i="30"/>
  <c r="AF20" i="30"/>
  <c r="E32" i="31" s="1"/>
  <c r="AF18" i="30"/>
  <c r="E32" i="33" s="1"/>
  <c r="AG24" i="30"/>
  <c r="AG4" i="30"/>
  <c r="B33" i="31" s="1"/>
  <c r="AG21" i="30" l="1"/>
  <c r="E33" i="32" s="1"/>
  <c r="AH23" i="30"/>
  <c r="AH57" i="30"/>
  <c r="AG53" i="30"/>
  <c r="I33" i="34" s="1"/>
  <c r="AH22" i="30"/>
  <c r="AG20" i="30"/>
  <c r="E33" i="31" s="1"/>
  <c r="AH25" i="30"/>
  <c r="AG19" i="30"/>
  <c r="E33" i="34" s="1"/>
  <c r="AH55" i="30"/>
  <c r="AG54" i="30"/>
  <c r="I33" i="31" s="1"/>
  <c r="AH24" i="30"/>
  <c r="AG18" i="30"/>
  <c r="E33" i="33" s="1"/>
  <c r="AG14" i="30"/>
  <c r="D33" i="31" s="1"/>
  <c r="AH15" i="30"/>
  <c r="AH4" i="30"/>
  <c r="B34" i="31" s="1"/>
  <c r="AI22" i="30" l="1"/>
  <c r="AH20" i="30"/>
  <c r="E34" i="31" s="1"/>
  <c r="AI55" i="30"/>
  <c r="AH54" i="30"/>
  <c r="I34" i="31" s="1"/>
  <c r="AI24" i="30"/>
  <c r="AH18" i="30"/>
  <c r="E34" i="33" s="1"/>
  <c r="AH19" i="30"/>
  <c r="E34" i="34" s="1"/>
  <c r="AI25" i="30"/>
  <c r="AI57" i="30"/>
  <c r="AH53" i="30"/>
  <c r="I34" i="34" s="1"/>
  <c r="AI15" i="30"/>
  <c r="AH14" i="30"/>
  <c r="D34" i="31" s="1"/>
  <c r="AH21" i="30"/>
  <c r="E34" i="32" s="1"/>
  <c r="AI23" i="30"/>
  <c r="AI4" i="30"/>
  <c r="B35" i="31" s="1"/>
  <c r="AJ57" i="30" l="1"/>
  <c r="AI53" i="30"/>
  <c r="I35" i="34" s="1"/>
  <c r="AI18" i="30"/>
  <c r="E35" i="33" s="1"/>
  <c r="AJ24" i="30"/>
  <c r="AI20" i="30"/>
  <c r="E35" i="31" s="1"/>
  <c r="AJ22" i="30"/>
  <c r="AI19" i="30"/>
  <c r="E35" i="34" s="1"/>
  <c r="AJ25" i="30"/>
  <c r="AI14" i="30"/>
  <c r="D35" i="31" s="1"/>
  <c r="AJ15" i="30"/>
  <c r="AJ55" i="30"/>
  <c r="AI54" i="30"/>
  <c r="I35" i="31" s="1"/>
  <c r="AJ23" i="30"/>
  <c r="AI21" i="30"/>
  <c r="E35" i="32" s="1"/>
  <c r="AK4" i="30"/>
  <c r="B37" i="31" s="1"/>
  <c r="AJ4" i="30"/>
  <c r="B36" i="31" s="1"/>
  <c r="AK23" i="30" l="1"/>
  <c r="AK21" i="30" s="1"/>
  <c r="E37" i="32" s="1"/>
  <c r="AJ21" i="30"/>
  <c r="E36" i="32" s="1"/>
  <c r="AK57" i="30"/>
  <c r="AK53" i="30" s="1"/>
  <c r="I37" i="34" s="1"/>
  <c r="AJ53" i="30"/>
  <c r="I36" i="34" s="1"/>
  <c r="AJ19" i="30"/>
  <c r="E36" i="34" s="1"/>
  <c r="AK25" i="30"/>
  <c r="AK19" i="30" s="1"/>
  <c r="E37" i="34" s="1"/>
  <c r="AJ18" i="30"/>
  <c r="E36" i="33" s="1"/>
  <c r="AK24" i="30"/>
  <c r="AK18" i="30" s="1"/>
  <c r="E37" i="33" s="1"/>
  <c r="AK55" i="30"/>
  <c r="AK54" i="30" s="1"/>
  <c r="I37" i="31" s="1"/>
  <c r="AJ54" i="30"/>
  <c r="I36" i="31" s="1"/>
  <c r="AJ14" i="30"/>
  <c r="D36" i="31" s="1"/>
  <c r="AK15" i="30"/>
  <c r="AK14" i="30" s="1"/>
  <c r="D37" i="31" s="1"/>
  <c r="AK22" i="30"/>
  <c r="AK20" i="30" s="1"/>
  <c r="E37" i="31" s="1"/>
  <c r="AJ20" i="30"/>
  <c r="E36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Jordi Tovilla</author>
  </authors>
  <commentList>
    <comment ref="AR12" authorId="0" shapeId="0" xr:uid="{00000000-0006-0000-0200-000001000000}">
      <text>
        <r>
          <rPr>
            <b/>
            <sz val="9"/>
            <color indexed="81"/>
            <rFont val="Arial"/>
            <family val="2"/>
          </rPr>
          <t>Jordi Tovilla:</t>
        </r>
        <r>
          <rPr>
            <sz val="9"/>
            <color indexed="81"/>
            <rFont val="Arial"/>
            <family val="2"/>
          </rPr>
          <t xml:space="preserve">
A partir de este año se proyecta crecimiento 5% anual total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Jordi Tovilla</author>
  </authors>
  <commentList>
    <comment ref="X4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>Jordi Tovilla:</t>
        </r>
        <r>
          <rPr>
            <sz val="9"/>
            <color indexed="81"/>
            <rFont val="Arial"/>
            <family val="2"/>
          </rPr>
          <t xml:space="preserve">
A artir de este año se toman los valores de LEAP directamente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Jordi Tovilla</author>
  </authors>
  <commentList>
    <comment ref="AA8" authorId="0" shapeId="0" xr:uid="{00000000-0006-0000-0600-000001000000}">
      <text>
        <r>
          <rPr>
            <b/>
            <sz val="9"/>
            <color indexed="81"/>
            <rFont val="Arial"/>
            <family val="2"/>
          </rPr>
          <t>Jordi Tovilla:</t>
        </r>
        <r>
          <rPr>
            <sz val="9"/>
            <color indexed="81"/>
            <rFont val="Arial"/>
            <family val="2"/>
          </rPr>
          <t xml:space="preserve">
En esta proyección no se usa la CAGR, sino la tasa de crecimiento poblacional (CONAPO)</t>
        </r>
      </text>
    </comment>
    <comment ref="AA11" authorId="0" shapeId="0" xr:uid="{00000000-0006-0000-0600-000002000000}">
      <text>
        <r>
          <rPr>
            <b/>
            <sz val="9"/>
            <color indexed="81"/>
            <rFont val="Arial"/>
            <family val="2"/>
          </rPr>
          <t>Jordi Tovilla:</t>
        </r>
        <r>
          <rPr>
            <sz val="9"/>
            <color indexed="81"/>
            <rFont val="Arial"/>
            <family val="2"/>
          </rPr>
          <t xml:space="preserve">
En esta proyección no se emplea la CAGR, sino el crecimiento del PIB secundario</t>
        </r>
      </text>
    </comment>
    <comment ref="AA23" authorId="0" shapeId="0" xr:uid="{00000000-0006-0000-0600-000003000000}">
      <text>
        <r>
          <rPr>
            <b/>
            <sz val="9"/>
            <color indexed="81"/>
            <rFont val="Arial"/>
            <family val="2"/>
          </rPr>
          <t>Jordi Tovilla:</t>
        </r>
        <r>
          <rPr>
            <sz val="9"/>
            <color indexed="81"/>
            <rFont val="Arial"/>
            <family val="2"/>
          </rPr>
          <t xml:space="preserve">
En esta proyección no se usa la CAGR, sino la tasa de crecimiento poblacional (CONAPO</t>
        </r>
      </text>
    </comment>
    <comment ref="Y24" authorId="0" shapeId="0" xr:uid="{00000000-0006-0000-0600-000004000000}">
      <text>
        <r>
          <rPr>
            <b/>
            <sz val="9"/>
            <color indexed="81"/>
            <rFont val="Arial"/>
            <family val="2"/>
          </rPr>
          <t>Jordi Tovilla:</t>
        </r>
        <r>
          <rPr>
            <sz val="9"/>
            <color indexed="81"/>
            <rFont val="Arial"/>
            <family val="2"/>
          </rPr>
          <t xml:space="preserve">
Se uso TACC de los últimos 2 años 2008-2010, ya que no se consideraron fidedignos los datos del inventarios previo.. En cualquier caso, la emisión no es representativa del total de emisiones por desechos</t>
        </r>
      </text>
    </comment>
  </commentList>
</comments>
</file>

<file path=xl/sharedStrings.xml><?xml version="1.0" encoding="utf-8"?>
<sst xmlns="http://schemas.openxmlformats.org/spreadsheetml/2006/main" count="1967" uniqueCount="405">
  <si>
    <t>Chemicals</t>
  </si>
  <si>
    <t>Year</t>
  </si>
  <si>
    <t>Sources:</t>
  </si>
  <si>
    <t>Agriculture</t>
  </si>
  <si>
    <t>HFC-23</t>
  </si>
  <si>
    <t>Global Warming Potentials</t>
  </si>
  <si>
    <t>All values are given in Tg CO2e (equivalent to million metric tons).</t>
  </si>
  <si>
    <t>Cement and other carbonates</t>
  </si>
  <si>
    <t>Cement and other carbonates, process CO2</t>
  </si>
  <si>
    <t>Natural gas and petroleum systems</t>
  </si>
  <si>
    <t>Natural gas and petroleum systems, CH4</t>
  </si>
  <si>
    <t>Natural gas and petroleum systems, process CO2</t>
  </si>
  <si>
    <t>Iron and steel</t>
  </si>
  <si>
    <t>Iron and steel, process CO2</t>
  </si>
  <si>
    <t>Chemicals, N2O</t>
  </si>
  <si>
    <t>Chemicals, F-gases</t>
  </si>
  <si>
    <t>Chemicals, process CO2</t>
  </si>
  <si>
    <t>Coal mining</t>
  </si>
  <si>
    <t>Coal mining, CH4</t>
  </si>
  <si>
    <t>Waste management, N2O</t>
  </si>
  <si>
    <t>Waste management, CH4</t>
  </si>
  <si>
    <t>Agriculture, N2O</t>
  </si>
  <si>
    <t>Agriculture, CH4</t>
  </si>
  <si>
    <t>N2O emissions from manure management</t>
  </si>
  <si>
    <t>Other industries</t>
  </si>
  <si>
    <t>Other industries, F-gases</t>
  </si>
  <si>
    <t>Other industries, process CO2</t>
  </si>
  <si>
    <t>Cement and other carbonates (g CO2e)</t>
  </si>
  <si>
    <t>Natural gas and petroleum systems (g CO2e)</t>
  </si>
  <si>
    <t>Iron and steel (g CO2e)</t>
  </si>
  <si>
    <t>Chemicals (g CO2e)</t>
  </si>
  <si>
    <t>Mining (g CO2e)</t>
  </si>
  <si>
    <t>Waste management (g CO2e)</t>
  </si>
  <si>
    <t>Agriculture (g CO2e)</t>
  </si>
  <si>
    <t>Other industries (g CO2e)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</si>
  <si>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</si>
  <si>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</si>
  <si>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</si>
  <si>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</si>
  <si>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</si>
  <si>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</si>
  <si>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</si>
  <si>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</si>
  <si>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</si>
  <si>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</si>
  <si>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</si>
  <si>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</si>
  <si>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Pollutant</t>
  </si>
  <si>
    <t xml:space="preserve">   CO2 emissions from iron, steel, and metallurgical coke production</t>
  </si>
  <si>
    <t>HFCs</t>
  </si>
  <si>
    <t>PFCs</t>
  </si>
  <si>
    <t>SF6</t>
  </si>
  <si>
    <t xml:space="preserve">   CO2 process emissions</t>
  </si>
  <si>
    <t>Waste management (no industrial wastewater treatment)</t>
  </si>
  <si>
    <t>AR5 100-Year GWP</t>
  </si>
  <si>
    <t>PIB (trayectoria relativa vs 2010)</t>
  </si>
  <si>
    <t>&lt;&lt; INEGEI</t>
  </si>
  <si>
    <t>CÁLCULO &gt;&gt;</t>
  </si>
  <si>
    <t>PROYECCION &gt;&gt;</t>
  </si>
  <si>
    <t>CAGR</t>
  </si>
  <si>
    <t>ACTUALIZACIÓN 2013</t>
  </si>
  <si>
    <t>2017-2026</t>
  </si>
  <si>
    <t>2011-2026</t>
  </si>
  <si>
    <t>2026-2027</t>
  </si>
  <si>
    <t>2027-2060</t>
  </si>
  <si>
    <t>2010-2020</t>
  </si>
  <si>
    <t>Petróleo y gas - Procesos</t>
  </si>
  <si>
    <t>Emisiones fugitivas (con minas), quema y venteo de gas</t>
  </si>
  <si>
    <t>Generación eléctrica</t>
  </si>
  <si>
    <t>Industria</t>
  </si>
  <si>
    <t>Residencial, comercial y servicios</t>
  </si>
  <si>
    <t>Transporte</t>
  </si>
  <si>
    <t>Residuos</t>
  </si>
  <si>
    <t>Último crecimiento observado en WASTE</t>
  </si>
  <si>
    <t>Agropecuario</t>
  </si>
  <si>
    <t>Forestal</t>
  </si>
  <si>
    <t>TOTAL</t>
  </si>
  <si>
    <t>INEGEI 1990-2010 (5a Comunicación Nacional)</t>
  </si>
  <si>
    <t>Energía</t>
  </si>
  <si>
    <t>Consumo de Combustibles fósiles</t>
  </si>
  <si>
    <t>Consumos propios</t>
  </si>
  <si>
    <t>MtCO2e</t>
  </si>
  <si>
    <t>Generación electricidad</t>
  </si>
  <si>
    <t>Manufactura y construcción</t>
  </si>
  <si>
    <t>Comercial</t>
  </si>
  <si>
    <t>Residencial</t>
  </si>
  <si>
    <t>Emisiones fugitivas de combustibles</t>
  </si>
  <si>
    <t>Procesos Industriales</t>
  </si>
  <si>
    <t>Solventes y uso de otros productos</t>
  </si>
  <si>
    <t>Agricultura</t>
  </si>
  <si>
    <t>Cambio de uso de suelo y silvicultura</t>
  </si>
  <si>
    <t>Desechos</t>
  </si>
  <si>
    <t>Otras fuentes de emisiones</t>
  </si>
  <si>
    <t>TOTAL de emisiones (incluyendo AFOLU)</t>
  </si>
  <si>
    <t>ORIGINALES</t>
  </si>
  <si>
    <t>Fugitivas Petróleo</t>
  </si>
  <si>
    <t>Fugitivas Carbón y otros</t>
  </si>
  <si>
    <t>TOTAL emisiones MtCO2e</t>
  </si>
  <si>
    <t>Proceso</t>
  </si>
  <si>
    <t>Equipos de combustión</t>
  </si>
  <si>
    <t>Regeneración FCC</t>
  </si>
  <si>
    <t>Generación H2</t>
  </si>
  <si>
    <t>E&amp;P de Shale Gas</t>
  </si>
  <si>
    <t>Venteo, quema y fugas NUEVO Número PEMEX</t>
  </si>
  <si>
    <t>Venteos</t>
  </si>
  <si>
    <t>Quemadores</t>
  </si>
  <si>
    <t>Fugitivas</t>
  </si>
  <si>
    <t>FUENTE: PEMEX 7 de mayo 2013</t>
  </si>
  <si>
    <t>Emisiones Fugitivas</t>
  </si>
  <si>
    <t>Emisiones Venteadas</t>
  </si>
  <si>
    <t>Emisiones en Regeneración FCC</t>
  </si>
  <si>
    <t>Emisiones en Planta de generación de Hidrógeno</t>
  </si>
  <si>
    <t>Emisiones por Equipos de Combustión</t>
  </si>
  <si>
    <t>Emisiones por Quemadores sin inyección de PEP</t>
  </si>
  <si>
    <t xml:space="preserve">Emisiones de E&amp;P de Shale Gas </t>
  </si>
  <si>
    <t>TOTAL DE EMISIONES (MMtCO2e)</t>
  </si>
  <si>
    <t>Línea base (MtCO2e)</t>
  </si>
  <si>
    <t>Siderurgia</t>
  </si>
  <si>
    <t>Cemento</t>
  </si>
  <si>
    <t>Azucar</t>
  </si>
  <si>
    <t>Pemex Petro</t>
  </si>
  <si>
    <t>Quimica</t>
  </si>
  <si>
    <t>Mineria</t>
  </si>
  <si>
    <t>Vidrio</t>
  </si>
  <si>
    <t>Celulosa y Papel</t>
  </si>
  <si>
    <t>Cerveza y Malta</t>
  </si>
  <si>
    <t>Construccion</t>
  </si>
  <si>
    <t>Aguas Envasadas</t>
  </si>
  <si>
    <t>Hule</t>
  </si>
  <si>
    <t>Automotriz</t>
  </si>
  <si>
    <t>Aluminio</t>
  </si>
  <si>
    <t>Fertilizantes</t>
  </si>
  <si>
    <t>Tabaco</t>
  </si>
  <si>
    <t>Otras</t>
  </si>
  <si>
    <t>Emisiones por ENERGIA</t>
  </si>
  <si>
    <t>Produccion de Metales</t>
  </si>
  <si>
    <t>Consumo de HFCs y SF6</t>
  </si>
  <si>
    <t>Produccion de HFCs y SF6</t>
  </si>
  <si>
    <t>Industria Quimica</t>
  </si>
  <si>
    <t>Productos Minerales</t>
  </si>
  <si>
    <t>Emisiones por PROCESOS</t>
  </si>
  <si>
    <t>AJUSTE TRAYECTORIA PIB</t>
  </si>
  <si>
    <t>Original GDP growth</t>
  </si>
  <si>
    <t>Modified GDP growth</t>
  </si>
  <si>
    <t>Growth (values)</t>
  </si>
  <si>
    <t>Scale factor</t>
  </si>
  <si>
    <t>Estimación de emisiones de GEI de residuos en base a la metodología IPCC 2006</t>
  </si>
  <si>
    <t>CAGR 2005-2010</t>
  </si>
  <si>
    <t>Línea Base MtCO2e</t>
  </si>
  <si>
    <t>Emisiones de CH4 (GgCO2e/año) - Fuente: INEGEI 1990-2010</t>
  </si>
  <si>
    <t>Tratamiento Biológico</t>
  </si>
  <si>
    <t>Incineración</t>
  </si>
  <si>
    <t>Incineración a Cielo Abierto</t>
  </si>
  <si>
    <t>Aguas Residuales Municipales</t>
  </si>
  <si>
    <t>Aguas Residuales industriales</t>
  </si>
  <si>
    <t>Disposición Final de Residuos Sólidos</t>
  </si>
  <si>
    <t>Total CH4 Estimado (MtCO2e)</t>
  </si>
  <si>
    <t>Emisiones de N2O (GgCO2e/año) - Fuente: INEGEI 1990-2010</t>
  </si>
  <si>
    <t>Aguas Residuales</t>
  </si>
  <si>
    <t>Emisiones de CO2 (GgCO2e/año) - Fuente: INEGEI 1990-2010</t>
  </si>
  <si>
    <t>Línea base</t>
  </si>
  <si>
    <t>G1</t>
  </si>
  <si>
    <t>Enteric Fermentation (MtCO2e)</t>
  </si>
  <si>
    <t>Manure Mgmt  (MtCO2e)</t>
  </si>
  <si>
    <t>Anaerobic lagoons (MtCO2e)</t>
  </si>
  <si>
    <t>Liquid systems (MtCO2e)</t>
  </si>
  <si>
    <t>Daily spread (MtCO2e)</t>
  </si>
  <si>
    <t>Solid storage &amp; drylot (MtCO2e)</t>
  </si>
  <si>
    <t>Pasture range and paddock (MtCO2e)</t>
  </si>
  <si>
    <t>Other (MtCO2e)</t>
  </si>
  <si>
    <t>G2</t>
  </si>
  <si>
    <t>Group growth</t>
  </si>
  <si>
    <t>Flooded rice fields</t>
  </si>
  <si>
    <t>Field burning of agricultural residues</t>
  </si>
  <si>
    <t>Agricultural soils (Direct soils)</t>
  </si>
  <si>
    <t>Syntetic fertilizer (Gg N2O-N / yr)</t>
  </si>
  <si>
    <t>Animal waste (Gg N2O-N / yr)</t>
  </si>
  <si>
    <t>N-Fixing crops (FBN) (Gg N2O-N / yr)</t>
  </si>
  <si>
    <t>Crop residue (FCR) (Gg N2O-N / yr)</t>
  </si>
  <si>
    <t>Histosols (Gg N2O-N / yr)</t>
  </si>
  <si>
    <t>Agricultural soils (In-Direct soils)</t>
  </si>
  <si>
    <t>CATEGORÍA / FUENTE / SUBFUENTE</t>
  </si>
  <si>
    <t>Emisiones de gases de efecto invernadero  (Gg en CO2e )</t>
  </si>
  <si>
    <t>DE EMISIÓN</t>
  </si>
  <si>
    <t>EMISIONES NETAS (Gg de CO2e)</t>
  </si>
  <si>
    <t>1 Energía</t>
  </si>
  <si>
    <t>1A Actividades de quema del combustible</t>
  </si>
  <si>
    <t>1A1 Industrias de la energía</t>
  </si>
  <si>
    <t>1A1a Actividad principal producción de electricidad y calor</t>
  </si>
  <si>
    <t>1A1b Refinación del petróleo</t>
  </si>
  <si>
    <t>1A1c Manufactura de combustibles sólidos y otras industrias de la energía</t>
  </si>
  <si>
    <t>1A2 Industrias manufactura y de la construcción</t>
  </si>
  <si>
    <t>1A2a Hierro y acero</t>
  </si>
  <si>
    <t>1A2b Metales no ferrosos</t>
  </si>
  <si>
    <t>1A2c Sustancias químicas</t>
  </si>
  <si>
    <t>1A2d Pulpa, papel e imprenta</t>
  </si>
  <si>
    <t>1A2e Procesamiento de alimentos, bebidas y tabaco</t>
  </si>
  <si>
    <t>1A2f Minerales no metálicos</t>
  </si>
  <si>
    <t>1A2g Equipo de transporte</t>
  </si>
  <si>
    <t>1A2h Maquinaria</t>
  </si>
  <si>
    <t>1A2i Minería (con excepción de combustibles) y cantería</t>
  </si>
  <si>
    <t>1A2j Madera y productos de la madera</t>
  </si>
  <si>
    <t>1A2k Construcción</t>
  </si>
  <si>
    <t>1A2l Textiles y cueros</t>
  </si>
  <si>
    <t>1A2m Industria no especificada</t>
  </si>
  <si>
    <t>1A3 Transporte</t>
  </si>
  <si>
    <t>1A3a Aviación civil</t>
  </si>
  <si>
    <t>1A3b Autotransporte</t>
  </si>
  <si>
    <t>1A3c Ferrocarriles</t>
  </si>
  <si>
    <t>1A3d Navegación marítima y fluvial</t>
  </si>
  <si>
    <t>1A3e Otro transporte</t>
  </si>
  <si>
    <t>1A4 Otros sectores</t>
  </si>
  <si>
    <t>1A4a Comercial/institucional</t>
  </si>
  <si>
    <t>1A4b Residencial</t>
  </si>
  <si>
    <t>1A4c Agropecuario/silvicultura/pesca/piscifactorías</t>
  </si>
  <si>
    <t>1B Emisiones fugitivas provenientes de la fabricación de combustibles</t>
  </si>
  <si>
    <t>1B1 Combustibles sólidos</t>
  </si>
  <si>
    <t>1B1a Minería carbonífera y manejo del carbón</t>
  </si>
  <si>
    <t>1B1ai Minas subterráneas</t>
  </si>
  <si>
    <t>1B1aii Minas superficie</t>
  </si>
  <si>
    <t>1B1b Combustión espontánea y vertederos para quema de carbón</t>
  </si>
  <si>
    <t>1B2 Petróleo y gas natural</t>
  </si>
  <si>
    <t>1B2a Petróleo</t>
  </si>
  <si>
    <t>1B2b Gas natural</t>
  </si>
  <si>
    <t>1B2 Quemado en petróleo y gas</t>
  </si>
  <si>
    <t>2 Procesos industriales y uso de productos</t>
  </si>
  <si>
    <t>2A Industria de los minerales</t>
  </si>
  <si>
    <t>2A1 Producción de cemento</t>
  </si>
  <si>
    <t>2A2 Producción de cal</t>
  </si>
  <si>
    <t>2A3 Producción de vidrio</t>
  </si>
  <si>
    <t>2A4 Otros usos de carbonatos</t>
  </si>
  <si>
    <t>2A5 Otros</t>
  </si>
  <si>
    <t>2B Industria química</t>
  </si>
  <si>
    <t>2B1 Producción de amoniaco</t>
  </si>
  <si>
    <t>2B2 Producción de ácido nítrico</t>
  </si>
  <si>
    <t>2B3 Producción de ácido adípico</t>
  </si>
  <si>
    <t xml:space="preserve"> </t>
  </si>
  <si>
    <t>2B4 Producción de caprolactama, glioxil y ácido glioxílico</t>
  </si>
  <si>
    <t>2B5 Producción de carburo</t>
  </si>
  <si>
    <t>2B6 Producción de dióxido de titanio</t>
  </si>
  <si>
    <t>2B7 Producción de ceniza de sosa</t>
  </si>
  <si>
    <t>2B8 Producción petroquímica y negro de humo</t>
  </si>
  <si>
    <t>2B9 Producción fluoroquímica</t>
  </si>
  <si>
    <t>2B10 Otros</t>
  </si>
  <si>
    <t>2C Industria de los metales</t>
  </si>
  <si>
    <t>2C1 Producción de hierro y acero</t>
  </si>
  <si>
    <t>2C2 Producción de ferroaleaciones</t>
  </si>
  <si>
    <t>2C3 Producción de aluminio</t>
  </si>
  <si>
    <t>2C4 Producción de magnesio</t>
  </si>
  <si>
    <t>2C5 Producción de plomo</t>
  </si>
  <si>
    <t>2C6 Producción de zinc</t>
  </si>
  <si>
    <t>2C7 Otros</t>
  </si>
  <si>
    <t>2D Uso de productos no energéticos de combustibles y de solvente</t>
  </si>
  <si>
    <t>2D1 Uso de lubricantes</t>
  </si>
  <si>
    <t>2D2 Uso de la cera de parafina</t>
  </si>
  <si>
    <t>2D3 Uso de solventes</t>
  </si>
  <si>
    <t>2D4 Otros</t>
  </si>
  <si>
    <t>2E Industria electrónica</t>
  </si>
  <si>
    <t>2E1 Circuitos integrados o semiconductores</t>
  </si>
  <si>
    <t>2E2 Pantalla plana tipo TFT</t>
  </si>
  <si>
    <t>2E3 Células fotovoltaicas</t>
  </si>
  <si>
    <t>2E4 Fluido de transferencia térmica</t>
  </si>
  <si>
    <t>2E5 Otros</t>
  </si>
  <si>
    <t>2F Uso de productos sustitutos de las sustancias que agotan la capa de ozono</t>
  </si>
  <si>
    <t>2F1 Refrigeración y aire acondicionado</t>
  </si>
  <si>
    <t>2F2 Agentes espumantes</t>
  </si>
  <si>
    <t>2F3 Proteccipón contra incendios</t>
  </si>
  <si>
    <t>2F4 Aerosoles</t>
  </si>
  <si>
    <t>2F5 Solventes</t>
  </si>
  <si>
    <t>2F6 Otras aplicaciones</t>
  </si>
  <si>
    <t>2G Manufactura y utilización de otros productos</t>
  </si>
  <si>
    <t>2G1 Equipos eléctricos</t>
  </si>
  <si>
    <t>2G2 SF6 y PFC de otros usos de productos</t>
  </si>
  <si>
    <t>2G3 N2O de usos de productos</t>
  </si>
  <si>
    <t>2G4 Otros</t>
  </si>
  <si>
    <t>2H Otros</t>
  </si>
  <si>
    <t>2H1 Industria de la pulpa y el papel</t>
  </si>
  <si>
    <t>2H2 Industria de la alimentación y las bebidas</t>
  </si>
  <si>
    <t>2H3 Otros</t>
  </si>
  <si>
    <t>3 Agricultura, silvicultura y otros usos de la tierra</t>
  </si>
  <si>
    <t xml:space="preserve">  3A Ganado</t>
  </si>
  <si>
    <t xml:space="preserve">     3A1 Fermentación entérica</t>
  </si>
  <si>
    <t xml:space="preserve">          3A1a Bovino</t>
  </si>
  <si>
    <t xml:space="preserve">          3A1b Búfalos</t>
  </si>
  <si>
    <t xml:space="preserve">             3A1c Ovinos</t>
  </si>
  <si>
    <t xml:space="preserve">          3A1d Caprino</t>
  </si>
  <si>
    <t xml:space="preserve">          3A1e Camello</t>
  </si>
  <si>
    <t xml:space="preserve">          3A1f Caballos</t>
  </si>
  <si>
    <t xml:space="preserve">          3A1g Mulas y asnos</t>
  </si>
  <si>
    <t xml:space="preserve">          3A1h Porcinos</t>
  </si>
  <si>
    <t xml:space="preserve">          3A1i Otros  (especificar)</t>
  </si>
  <si>
    <t xml:space="preserve">     3A2 Gestión del estiércol</t>
  </si>
  <si>
    <t xml:space="preserve">          3A2a Bovinos</t>
  </si>
  <si>
    <t xml:space="preserve">          3A2b Búfalos</t>
  </si>
  <si>
    <t xml:space="preserve">             3A2c Ovinos</t>
  </si>
  <si>
    <t xml:space="preserve">          3A2d Caprino</t>
  </si>
  <si>
    <t xml:space="preserve">          3A2e Camello</t>
  </si>
  <si>
    <t xml:space="preserve">          3A2f Caballos</t>
  </si>
  <si>
    <t xml:space="preserve">          3A2g Mulas y asnos</t>
  </si>
  <si>
    <t xml:space="preserve">          3A2h Porcinos</t>
  </si>
  <si>
    <t xml:space="preserve">          3A2i aves de corral</t>
  </si>
  <si>
    <t xml:space="preserve">          3A2g Otros  (especificar)</t>
  </si>
  <si>
    <t xml:space="preserve">  3B Tierra</t>
  </si>
  <si>
    <t xml:space="preserve">     3B1 Tierra forestales</t>
  </si>
  <si>
    <t xml:space="preserve">          3B1a Tierras forestales que permanecen como tal</t>
  </si>
  <si>
    <t xml:space="preserve">          3B1b Tierras convertidas a tierras forestales</t>
  </si>
  <si>
    <t xml:space="preserve">     3B2 Tierra de cultivo</t>
  </si>
  <si>
    <t xml:space="preserve">          3B2a Tierras de cultivo que permanecen como tal</t>
  </si>
  <si>
    <t xml:space="preserve">          3B2b Tierras convertidas a tierras de cultivo</t>
  </si>
  <si>
    <t xml:space="preserve">     3B3 Praderas</t>
  </si>
  <si>
    <t xml:space="preserve">          3B3a Praderas que permanecen como tal</t>
  </si>
  <si>
    <t xml:space="preserve">          3B3b Tierras convertidas en praderas</t>
  </si>
  <si>
    <t xml:space="preserve">     3B4 Humedales</t>
  </si>
  <si>
    <t xml:space="preserve">          3B4a Humedales que permanecen como tal</t>
  </si>
  <si>
    <t xml:space="preserve">          3B4b Tierras convertidas en humedales</t>
  </si>
  <si>
    <t xml:space="preserve">     3B5 Asentamientos </t>
  </si>
  <si>
    <t xml:space="preserve">          3B5a Asentamientos que permanecen como tal</t>
  </si>
  <si>
    <t xml:space="preserve">          3B5b Tierras convertidas en asentamientos</t>
  </si>
  <si>
    <t xml:space="preserve">     3B6 Otras tierras </t>
  </si>
  <si>
    <t xml:space="preserve">          3B5a Otras tierras que permanecen como tal</t>
  </si>
  <si>
    <t xml:space="preserve">          3B5b Tierras convertidas en otras tierras</t>
  </si>
  <si>
    <t xml:space="preserve">  3C Fuentes agregadas y fuentes de emisión no CO2 de la tierra</t>
  </si>
  <si>
    <t xml:space="preserve">     3C1 Emisiones de GEI por quemado de biomasa</t>
  </si>
  <si>
    <t xml:space="preserve">          3C1a Emisiones de quemado de biomasa en tierras forestales</t>
  </si>
  <si>
    <t xml:space="preserve">          3C1b Emisiones de quemado de biomasa en tierras de cultivo</t>
  </si>
  <si>
    <t xml:space="preserve">          3C1c Emisiones de quemado de biomasa en tierras praderas</t>
  </si>
  <si>
    <t xml:space="preserve">          3C1d Emisiones de quemado de biomasa en otras tierras</t>
  </si>
  <si>
    <t xml:space="preserve">     3C2 Encalado</t>
  </si>
  <si>
    <t xml:space="preserve">     3C3 Aplicación de urea</t>
  </si>
  <si>
    <t xml:space="preserve">     3C4 Emisiones directas de los N2O de los suelos gestionados</t>
  </si>
  <si>
    <t xml:space="preserve">     3C5 Emisiones indirectas de los N2O de los suelos gestionados</t>
  </si>
  <si>
    <t xml:space="preserve">     3C6 Emisiones indirectas de los N2O de la gestión del estiércol</t>
  </si>
  <si>
    <t xml:space="preserve">     3C7 Cultivo del arroz</t>
  </si>
  <si>
    <t xml:space="preserve">     3D1 Productos de madera recolectada</t>
  </si>
  <si>
    <t xml:space="preserve">     3D2 Otros (especificar)</t>
  </si>
  <si>
    <t>4 Residuos</t>
  </si>
  <si>
    <t>4A Eliminación de residuos sólidos</t>
  </si>
  <si>
    <t>4A1 Sitios gestionados de eliminación de residuos (rellenos sanitarios)</t>
  </si>
  <si>
    <t xml:space="preserve">4A2 Sitios no controlados de eliminación de residuos </t>
  </si>
  <si>
    <t>4A3 Tiraderos a cielo abierto para eliminación de residuos</t>
  </si>
  <si>
    <t>4B Tratamiento biológico de los residuos sólidos</t>
  </si>
  <si>
    <t>4C Incineración y quema a cielo abierto  de residuos</t>
  </si>
  <si>
    <t>4C1 Incineración de residuos peligrosos industriales y biológico infeccioso</t>
  </si>
  <si>
    <t>4C2 Quema a cielo abierto de residuos sólidos</t>
  </si>
  <si>
    <t>4D Tratamiento y eliminación de aguas residuales</t>
  </si>
  <si>
    <t>4D1 Tratamiento y eliminación de aguas residuales municipales</t>
  </si>
  <si>
    <t>4D2 Tratamiento y eliminación de aguas residuales industriales</t>
  </si>
  <si>
    <t>4E Otros</t>
  </si>
  <si>
    <t>Bunkers</t>
  </si>
  <si>
    <t>Aviación internacional</t>
  </si>
  <si>
    <t>Matítimo internacional</t>
  </si>
  <si>
    <t>Emisiones de CO2 por quema de biomasa</t>
  </si>
  <si>
    <t>Carbono negro
(Gg)</t>
  </si>
  <si>
    <t>CH4 emissions from oil and gas systems</t>
  </si>
  <si>
    <t>AR4 100-Year GWP</t>
  </si>
  <si>
    <t>AR2 100-Year GWP</t>
  </si>
  <si>
    <t>EMISIONES NETAS
Gg en CO2e</t>
  </si>
  <si>
    <t xml:space="preserve">   CO2 from oil and gas systems</t>
  </si>
  <si>
    <t>Model Industry</t>
  </si>
  <si>
    <t>mining</t>
  </si>
  <si>
    <t>natural gas and petroleum systems</t>
  </si>
  <si>
    <t>cement and other carbonates</t>
  </si>
  <si>
    <t>chemicals</t>
  </si>
  <si>
    <t>iron and steel</t>
  </si>
  <si>
    <t>other</t>
  </si>
  <si>
    <t>agriculture</t>
  </si>
  <si>
    <t>waste</t>
  </si>
  <si>
    <t>CO2 emissions from chemicals production</t>
  </si>
  <si>
    <t>CH4 emissions from chemicals production</t>
  </si>
  <si>
    <t>N2O emissions from chemicals production</t>
  </si>
  <si>
    <t xml:space="preserve">   HFC emissions from chemicals production and use</t>
  </si>
  <si>
    <t>Chemicals, CH4</t>
  </si>
  <si>
    <r>
      <t xml:space="preserve">   </t>
    </r>
    <r>
      <rPr>
        <i/>
        <sz val="11"/>
        <color theme="1"/>
        <rFont val="Calibri"/>
        <family val="2"/>
        <scheme val="minor"/>
      </rPr>
      <t>CH4 from mining</t>
    </r>
  </si>
  <si>
    <t>CO2 from burning of waste</t>
  </si>
  <si>
    <t>N2O from wastewater treatment</t>
  </si>
  <si>
    <t>CH4 from burning and disposal of waste and wastewater treatment</t>
  </si>
  <si>
    <t>Waste management, CO2</t>
  </si>
  <si>
    <t>CO2 from lime and urea use</t>
  </si>
  <si>
    <t>CH4 from enteric fermentation</t>
  </si>
  <si>
    <t>CH4 from manure management</t>
  </si>
  <si>
    <t>CH4 from biomass burning</t>
  </si>
  <si>
    <t>CH4 from rice cultivation</t>
  </si>
  <si>
    <t>N2O emissions from biomass burning</t>
  </si>
  <si>
    <t xml:space="preserve">   N2O emissions from soils</t>
  </si>
  <si>
    <t>Agriculture, CO2</t>
  </si>
  <si>
    <t>CO2 emissions from lead and zinc production</t>
  </si>
  <si>
    <t>CO2 emissions from pulp and paper production</t>
  </si>
  <si>
    <t>SF6 emissions from electric system production</t>
  </si>
  <si>
    <t>BAU Process Emissions in CO2e</t>
  </si>
  <si>
    <t>Start Year GHG Emissions</t>
  </si>
  <si>
    <t>2015 GHG Inventory</t>
  </si>
  <si>
    <t>Future Year Scaling</t>
  </si>
  <si>
    <t>Inventario Nacional de Emisiones de Gases y Compuestos de Efecto Invernadero</t>
  </si>
  <si>
    <t>https://www.gob.mx/inecc/acciones-y-programas/inventario-nacional-de-emisiones-de-gases-y-compuestos-de-efecto-invernadero</t>
  </si>
  <si>
    <t>2012 baseline projections from</t>
  </si>
  <si>
    <t>https://www.gob.mx/inecc/documentos/2012_cgcv_bases-para-una-estrategia-de-desarrollo-bajo-en-emisiones-en-mexico</t>
  </si>
  <si>
    <t>https://www.gob.mx/cms/uploads/attachment/file/39248/2015_indc_esp.pdf</t>
  </si>
  <si>
    <t>2015 baseline projections from</t>
  </si>
  <si>
    <t>Emissions prospective</t>
  </si>
  <si>
    <t>https://www.gob.mx/inecc/acciones-y-programas/prospectiva-de-emisiones-de-gases-y-compuestos-de-efecto-invernadero</t>
  </si>
  <si>
    <t>Prospectiva de emisiones de gases y compuestos de efecto invernadero</t>
  </si>
  <si>
    <t>Bases para una estrategia de desarrollo bajo en emisiones en México</t>
  </si>
  <si>
    <t>https://www.gob.mx/cms/uploads/attachment/file/41971/encc_2013_am_mitigacion.pdf</t>
  </si>
  <si>
    <t>Anexo metodológico de mitigación - Estrategia Nacional de Cambio Climático visión 10-20-40</t>
  </si>
  <si>
    <t>https://datos.gob.mx/busca/dataset/inventario-nacional-de-emisiones-de-gases-y-compuestos-de-efecto-invernadero-inegycei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</si>
</sst>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#,##0.0"/>
    <numFmt numFmtId="166" formatCode="0.0"/>
    <numFmt numFmtId="167" formatCode="0.000"/>
    <numFmt numFmtId="168" formatCode="#,##0.000"/>
    <numFmt numFmtId="169" formatCode="0.0000"/>
    <numFmt numFmtId="170" formatCode="0.0E+00"/>
    <numFmt numFmtId="171" formatCode="General_)"/>
    <numFmt numFmtId="172" formatCode="_-* #,##0.00_-;\-* #,##0.00_-;_-* &quot;-&quot;??_-;_-@_-"/>
    <numFmt numFmtId="173" formatCode="#,##0.0000"/>
    <numFmt numFmtId="174" formatCode="_-* #,##0_-;\-* #,##0_-;_-* &quot;-&quot;??_-;_-@_-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9"/>
      <color theme="0"/>
      <name val="Arial"/>
      <family val="2"/>
    </font>
    <font>
      <sz val="12"/>
      <color theme="1" tint="0.34998626667073579"/>
      <name val="Calibri"/>
      <family val="2"/>
      <scheme val="minor"/>
    </font>
    <font>
      <sz val="10"/>
      <color theme="1" tint="0.499984740745262"/>
      <name val="Arial"/>
      <family val="2"/>
    </font>
    <font>
      <sz val="14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Arial"/>
      <family val="2"/>
    </font>
    <font>
      <b/>
      <sz val="10"/>
      <color theme="1" tint="0.3499862666707357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theme="1"/>
      <name val="Arial"/>
      <family val="2"/>
    </font>
    <font>
      <b/>
      <sz val="8"/>
      <color rgb="FF0070C0"/>
      <name val="Arial"/>
      <family val="2"/>
    </font>
    <font>
      <i/>
      <sz val="8"/>
      <name val="Arial"/>
      <family val="2"/>
    </font>
    <font>
      <sz val="8"/>
      <color rgb="FF0070C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9" fillId="0" borderId="0"/>
    <xf numFmtId="0" fontId="9" fillId="0" borderId="0" applyNumberFormat="0" applyFont="0" applyFill="0" applyBorder="0" applyProtection="0">
      <alignment horizontal="left" vertical="center" indent="2"/>
    </xf>
    <xf numFmtId="0" fontId="6" fillId="0" borderId="0"/>
    <xf numFmtId="0" fontId="10" fillId="0" borderId="0"/>
    <xf numFmtId="0" fontId="2" fillId="0" borderId="0"/>
    <xf numFmtId="0" fontId="19" fillId="0" borderId="0" applyNumberFormat="0" applyFill="0" applyBorder="0" applyAlignment="0" applyProtection="0"/>
    <xf numFmtId="171" fontId="21" fillId="0" borderId="0"/>
    <xf numFmtId="9" fontId="21" fillId="0" borderId="0" applyFont="0" applyFill="0" applyBorder="0" applyAlignment="0" applyProtection="0"/>
    <xf numFmtId="0" fontId="21" fillId="0" borderId="0"/>
    <xf numFmtId="172" fontId="21" fillId="0" borderId="0" applyFont="0" applyFill="0" applyBorder="0" applyAlignment="0" applyProtection="0"/>
    <xf numFmtId="0" fontId="10" fillId="0" borderId="0"/>
    <xf numFmtId="172" fontId="7" fillId="0" borderId="0" applyFont="0" applyFill="0" applyBorder="0" applyAlignment="0" applyProtection="0"/>
    <xf numFmtId="0" fontId="53" fillId="0" borderId="0" applyNumberFormat="0" applyFill="0" applyBorder="0" applyAlignment="0" applyProtection="0"/>
  </cellStyleXfs>
  <cellXfs count="276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3" fontId="0" fillId="0" borderId="0" xfId="0" applyNumberFormat="1"/>
    <xf numFmtId="0" fontId="7" fillId="0" borderId="0" xfId="10" applyFont="1"/>
    <xf numFmtId="0" fontId="1" fillId="3" borderId="0" xfId="10" applyFont="1" applyFill="1"/>
    <xf numFmtId="0" fontId="7" fillId="0" borderId="0" xfId="10" applyFont="1" applyAlignment="1">
      <alignment horizontal="left"/>
    </xf>
    <xf numFmtId="0" fontId="11" fillId="2" borderId="0" xfId="10" applyFont="1" applyFill="1"/>
    <xf numFmtId="0" fontId="12" fillId="2" borderId="0" xfId="10" applyFont="1" applyFill="1" applyAlignment="1">
      <alignment horizontal="left"/>
    </xf>
    <xf numFmtId="0" fontId="12" fillId="0" borderId="0" xfId="10" applyFont="1" applyFill="1" applyBorder="1"/>
    <xf numFmtId="0" fontId="13" fillId="0" borderId="0" xfId="10" applyFont="1" applyAlignment="1">
      <alignment horizontal="left"/>
    </xf>
    <xf numFmtId="0" fontId="14" fillId="0" borderId="0" xfId="10" applyFont="1" applyFill="1" applyBorder="1"/>
    <xf numFmtId="0" fontId="11" fillId="0" borderId="0" xfId="10" quotePrefix="1" applyFont="1" applyAlignment="1">
      <alignment horizontal="left"/>
    </xf>
    <xf numFmtId="166" fontId="11" fillId="0" borderId="0" xfId="10" quotePrefix="1" applyNumberFormat="1" applyFont="1" applyAlignment="1">
      <alignment horizontal="left"/>
    </xf>
    <xf numFmtId="0" fontId="11" fillId="0" borderId="0" xfId="10" applyFont="1" applyAlignment="1">
      <alignment horizontal="left"/>
    </xf>
    <xf numFmtId="166" fontId="11" fillId="0" borderId="0" xfId="10" applyNumberFormat="1" applyFont="1" applyAlignment="1">
      <alignment horizontal="left"/>
    </xf>
    <xf numFmtId="0" fontId="8" fillId="0" borderId="0" xfId="10" applyFont="1" applyFill="1" applyBorder="1" applyAlignment="1">
      <alignment horizontal="left" indent="1"/>
    </xf>
    <xf numFmtId="166" fontId="15" fillId="0" borderId="0" xfId="10" applyNumberFormat="1" applyFont="1" applyAlignment="1">
      <alignment horizontal="left"/>
    </xf>
    <xf numFmtId="0" fontId="16" fillId="0" borderId="0" xfId="10" applyFont="1" applyFill="1" applyBorder="1" applyAlignment="1">
      <alignment horizontal="left" vertical="center" indent="1"/>
    </xf>
    <xf numFmtId="0" fontId="17" fillId="0" borderId="0" xfId="10" applyFont="1" applyFill="1" applyBorder="1" applyAlignment="1">
      <alignment horizontal="left" vertical="center" indent="1"/>
    </xf>
    <xf numFmtId="0" fontId="15" fillId="0" borderId="0" xfId="10" applyFont="1" applyFill="1" applyBorder="1" applyAlignment="1">
      <alignment horizontal="left" indent="1"/>
    </xf>
    <xf numFmtId="166" fontId="11" fillId="0" borderId="0" xfId="10" applyNumberFormat="1" applyFont="1" applyBorder="1"/>
    <xf numFmtId="166" fontId="11" fillId="0" borderId="0" xfId="10" applyNumberFormat="1" applyFont="1" applyBorder="1" applyAlignment="1">
      <alignment horizontal="left"/>
    </xf>
    <xf numFmtId="166" fontId="15" fillId="0" borderId="0" xfId="10" applyNumberFormat="1" applyFont="1" applyBorder="1" applyAlignment="1">
      <alignment horizontal="left"/>
    </xf>
    <xf numFmtId="0" fontId="18" fillId="0" borderId="0" xfId="10" applyFont="1" applyFill="1" applyBorder="1"/>
    <xf numFmtId="0" fontId="18" fillId="0" borderId="0" xfId="10" applyFont="1" applyFill="1" applyBorder="1" applyAlignment="1">
      <alignment horizontal="left"/>
    </xf>
    <xf numFmtId="0" fontId="11" fillId="0" borderId="0" xfId="10" applyFont="1" applyFill="1" applyBorder="1" applyAlignment="1">
      <alignment horizontal="left"/>
    </xf>
    <xf numFmtId="0" fontId="12" fillId="0" borderId="0" xfId="10" applyFont="1" applyFill="1" applyBorder="1" applyAlignment="1">
      <alignment horizontal="left"/>
    </xf>
    <xf numFmtId="0" fontId="14" fillId="0" borderId="0" xfId="10" applyFont="1" applyFill="1" applyBorder="1" applyAlignment="1">
      <alignment horizontal="left"/>
    </xf>
    <xf numFmtId="0" fontId="1" fillId="0" borderId="0" xfId="10" applyFont="1" applyFill="1" applyBorder="1"/>
    <xf numFmtId="166" fontId="7" fillId="0" borderId="0" xfId="10" applyNumberFormat="1" applyFont="1" applyBorder="1" applyAlignment="1">
      <alignment horizontal="left"/>
    </xf>
    <xf numFmtId="0" fontId="8" fillId="0" borderId="0" xfId="10" applyFont="1"/>
    <xf numFmtId="0" fontId="0" fillId="0" borderId="0" xfId="0" applyAlignment="1">
      <alignment horizontal="center"/>
    </xf>
    <xf numFmtId="0" fontId="15" fillId="0" borderId="0" xfId="10" applyFont="1" applyFill="1" applyBorder="1"/>
    <xf numFmtId="166" fontId="7" fillId="0" borderId="0" xfId="10" applyNumberFormat="1" applyFont="1" applyAlignment="1">
      <alignment horizontal="left"/>
    </xf>
    <xf numFmtId="166" fontId="8" fillId="0" borderId="0" xfId="10" applyNumberFormat="1" applyFont="1" applyAlignment="1">
      <alignment horizontal="left"/>
    </xf>
    <xf numFmtId="0" fontId="0" fillId="0" borderId="0" xfId="0" quotePrefix="1"/>
    <xf numFmtId="166" fontId="15" fillId="0" borderId="0" xfId="10" quotePrefix="1" applyNumberFormat="1" applyFont="1" applyAlignment="1">
      <alignment horizontal="left"/>
    </xf>
    <xf numFmtId="0" fontId="15" fillId="0" borderId="0" xfId="10" applyFont="1" applyFill="1" applyBorder="1" applyAlignment="1">
      <alignment horizontal="left"/>
    </xf>
    <xf numFmtId="170" fontId="0" fillId="0" borderId="0" xfId="0" applyNumberFormat="1"/>
    <xf numFmtId="171" fontId="21" fillId="0" borderId="0" xfId="13"/>
    <xf numFmtId="171" fontId="22" fillId="0" borderId="0" xfId="13" applyFont="1"/>
    <xf numFmtId="171" fontId="21" fillId="9" borderId="0" xfId="13" applyFill="1"/>
    <xf numFmtId="171" fontId="22" fillId="9" borderId="0" xfId="13" applyFont="1" applyFill="1"/>
    <xf numFmtId="164" fontId="0" fillId="0" borderId="0" xfId="14" applyNumberFormat="1" applyFont="1"/>
    <xf numFmtId="171" fontId="22" fillId="0" borderId="0" xfId="13" quotePrefix="1" applyFont="1" applyAlignment="1">
      <alignment horizontal="right"/>
    </xf>
    <xf numFmtId="171" fontId="22" fillId="4" borderId="0" xfId="13" applyFont="1" applyFill="1"/>
    <xf numFmtId="171" fontId="22" fillId="7" borderId="0" xfId="13" applyFont="1" applyFill="1"/>
    <xf numFmtId="171" fontId="22" fillId="10" borderId="0" xfId="13" applyFont="1" applyFill="1"/>
    <xf numFmtId="171" fontId="22" fillId="3" borderId="0" xfId="13" applyFont="1" applyFill="1"/>
    <xf numFmtId="171" fontId="21" fillId="10" borderId="0" xfId="13" applyFill="1"/>
    <xf numFmtId="1" fontId="21" fillId="7" borderId="0" xfId="13" applyNumberFormat="1" applyFill="1"/>
    <xf numFmtId="1" fontId="21" fillId="10" borderId="0" xfId="13" applyNumberFormat="1" applyFill="1"/>
    <xf numFmtId="1" fontId="22" fillId="10" borderId="0" xfId="13" applyNumberFormat="1" applyFont="1" applyFill="1"/>
    <xf numFmtId="1" fontId="21" fillId="3" borderId="0" xfId="13" applyNumberFormat="1" applyFill="1"/>
    <xf numFmtId="1" fontId="22" fillId="3" borderId="0" xfId="13" applyNumberFormat="1" applyFont="1" applyFill="1"/>
    <xf numFmtId="1" fontId="21" fillId="0" borderId="0" xfId="13" applyNumberFormat="1"/>
    <xf numFmtId="1" fontId="23" fillId="10" borderId="0" xfId="13" applyNumberFormat="1" applyFont="1" applyFill="1"/>
    <xf numFmtId="1" fontId="24" fillId="10" borderId="0" xfId="13" applyNumberFormat="1" applyFont="1" applyFill="1"/>
    <xf numFmtId="1" fontId="23" fillId="3" borderId="0" xfId="13" applyNumberFormat="1" applyFont="1" applyFill="1"/>
    <xf numFmtId="1" fontId="24" fillId="3" borderId="0" xfId="13" applyNumberFormat="1" applyFont="1" applyFill="1"/>
    <xf numFmtId="10" fontId="0" fillId="0" borderId="0" xfId="14" applyNumberFormat="1" applyFont="1"/>
    <xf numFmtId="1" fontId="22" fillId="0" borderId="0" xfId="13" applyNumberFormat="1" applyFont="1"/>
    <xf numFmtId="0" fontId="21" fillId="0" borderId="0" xfId="13" applyNumberFormat="1"/>
    <xf numFmtId="0" fontId="22" fillId="0" borderId="0" xfId="15" applyFont="1"/>
    <xf numFmtId="0" fontId="21" fillId="0" borderId="0" xfId="15"/>
    <xf numFmtId="0" fontId="27" fillId="0" borderId="0" xfId="15" applyFont="1"/>
    <xf numFmtId="0" fontId="21" fillId="0" borderId="0" xfId="15" applyAlignment="1">
      <alignment horizontal="right"/>
    </xf>
    <xf numFmtId="172" fontId="21" fillId="0" borderId="0" xfId="16"/>
    <xf numFmtId="0" fontId="21" fillId="0" borderId="0" xfId="15" applyAlignment="1">
      <alignment horizontal="left" indent="1"/>
    </xf>
    <xf numFmtId="0" fontId="21" fillId="0" borderId="0" xfId="15" applyAlignment="1">
      <alignment horizontal="left" indent="2"/>
    </xf>
    <xf numFmtId="0" fontId="0" fillId="0" borderId="0" xfId="15" applyFont="1"/>
    <xf numFmtId="0" fontId="21" fillId="2" borderId="0" xfId="15" applyFill="1"/>
    <xf numFmtId="172" fontId="21" fillId="2" borderId="0" xfId="16" applyFill="1"/>
    <xf numFmtId="0" fontId="0" fillId="2" borderId="0" xfId="15" applyFont="1" applyFill="1"/>
    <xf numFmtId="0" fontId="10" fillId="5" borderId="0" xfId="17" applyFill="1"/>
    <xf numFmtId="0" fontId="28" fillId="5" borderId="0" xfId="17" applyFont="1" applyFill="1"/>
    <xf numFmtId="0" fontId="22" fillId="11" borderId="0" xfId="17" applyNumberFormat="1" applyFont="1" applyFill="1"/>
    <xf numFmtId="171" fontId="21" fillId="5" borderId="0" xfId="13" applyFill="1"/>
    <xf numFmtId="0" fontId="10" fillId="0" borderId="0" xfId="17"/>
    <xf numFmtId="165" fontId="29" fillId="2" borderId="0" xfId="17" applyNumberFormat="1" applyFont="1" applyFill="1"/>
    <xf numFmtId="165" fontId="29" fillId="12" borderId="0" xfId="17" applyNumberFormat="1" applyFont="1" applyFill="1"/>
    <xf numFmtId="10" fontId="21" fillId="5" borderId="0" xfId="14" applyNumberFormat="1" applyFont="1" applyFill="1"/>
    <xf numFmtId="165" fontId="30" fillId="13" borderId="0" xfId="17" applyNumberFormat="1" applyFont="1" applyFill="1"/>
    <xf numFmtId="165" fontId="31" fillId="7" borderId="0" xfId="17" applyNumberFormat="1" applyFont="1" applyFill="1"/>
    <xf numFmtId="165" fontId="31" fillId="14" borderId="0" xfId="17" applyNumberFormat="1" applyFont="1" applyFill="1"/>
    <xf numFmtId="0" fontId="32" fillId="15" borderId="0" xfId="17" applyFont="1" applyFill="1"/>
    <xf numFmtId="0" fontId="10" fillId="15" borderId="0" xfId="17" applyFill="1"/>
    <xf numFmtId="1" fontId="22" fillId="13" borderId="0" xfId="13" applyNumberFormat="1" applyFont="1" applyFill="1" applyAlignment="1">
      <alignment horizontal="left"/>
    </xf>
    <xf numFmtId="1" fontId="21" fillId="13" borderId="0" xfId="13" applyNumberFormat="1" applyFill="1" applyAlignment="1">
      <alignment horizontal="right"/>
    </xf>
    <xf numFmtId="1" fontId="24" fillId="13" borderId="0" xfId="15" applyNumberFormat="1" applyFont="1" applyFill="1" applyAlignment="1">
      <alignment horizontal="right" vertical="center"/>
    </xf>
    <xf numFmtId="2" fontId="24" fillId="16" borderId="0" xfId="15" applyNumberFormat="1" applyFont="1" applyFill="1" applyAlignment="1">
      <alignment vertical="center"/>
    </xf>
    <xf numFmtId="2" fontId="24" fillId="16" borderId="0" xfId="15" applyNumberFormat="1" applyFont="1" applyFill="1"/>
    <xf numFmtId="2" fontId="24" fillId="16" borderId="0" xfId="15" applyNumberFormat="1" applyFont="1" applyFill="1" applyAlignment="1">
      <alignment horizontal="left" vertical="center"/>
    </xf>
    <xf numFmtId="2" fontId="24" fillId="16" borderId="0" xfId="15" applyNumberFormat="1" applyFont="1" applyFill="1" applyAlignment="1">
      <alignment horizontal="center"/>
    </xf>
    <xf numFmtId="0" fontId="24" fillId="16" borderId="0" xfId="15" applyNumberFormat="1" applyFont="1" applyFill="1" applyAlignment="1">
      <alignment horizontal="left" vertical="center"/>
    </xf>
    <xf numFmtId="0" fontId="24" fillId="16" borderId="0" xfId="15" applyNumberFormat="1" applyFont="1" applyFill="1" applyAlignment="1">
      <alignment horizontal="left" vertical="top" wrapText="1" indent="2"/>
    </xf>
    <xf numFmtId="2" fontId="24" fillId="16" borderId="0" xfId="15" applyNumberFormat="1" applyFont="1" applyFill="1" applyAlignment="1">
      <alignment vertical="top"/>
    </xf>
    <xf numFmtId="0" fontId="24" fillId="16" borderId="0" xfId="15" applyNumberFormat="1" applyFont="1" applyFill="1" applyAlignment="1">
      <alignment horizontal="left" vertical="top" wrapText="1"/>
    </xf>
    <xf numFmtId="166" fontId="21" fillId="17" borderId="0" xfId="13" applyNumberFormat="1" applyFill="1"/>
    <xf numFmtId="166" fontId="33" fillId="17" borderId="0" xfId="15" applyNumberFormat="1" applyFont="1" applyFill="1" applyAlignment="1">
      <alignment horizontal="right"/>
    </xf>
    <xf numFmtId="166" fontId="20" fillId="17" borderId="0" xfId="13" applyNumberFormat="1" applyFont="1" applyFill="1" applyAlignment="1">
      <alignment horizontal="right"/>
    </xf>
    <xf numFmtId="10" fontId="10" fillId="5" borderId="0" xfId="14" applyNumberFormat="1" applyFont="1" applyFill="1"/>
    <xf numFmtId="2" fontId="28" fillId="18" borderId="0" xfId="17" applyNumberFormat="1" applyFont="1" applyFill="1"/>
    <xf numFmtId="172" fontId="28" fillId="9" borderId="0" xfId="16" applyFont="1" applyFill="1"/>
    <xf numFmtId="172" fontId="10" fillId="9" borderId="0" xfId="16" applyFont="1" applyFill="1"/>
    <xf numFmtId="0" fontId="28" fillId="18" borderId="0" xfId="17" applyFont="1" applyFill="1"/>
    <xf numFmtId="2" fontId="34" fillId="18" borderId="0" xfId="17" applyNumberFormat="1" applyFont="1" applyFill="1"/>
    <xf numFmtId="0" fontId="28" fillId="0" borderId="0" xfId="17" applyFont="1"/>
    <xf numFmtId="2" fontId="10" fillId="18" borderId="0" xfId="17" applyNumberFormat="1" applyFill="1"/>
    <xf numFmtId="0" fontId="10" fillId="18" borderId="0" xfId="17" applyFill="1"/>
    <xf numFmtId="4" fontId="28" fillId="18" borderId="0" xfId="17" applyNumberFormat="1" applyFont="1" applyFill="1"/>
    <xf numFmtId="167" fontId="10" fillId="18" borderId="0" xfId="17" applyNumberFormat="1" applyFill="1"/>
    <xf numFmtId="4" fontId="10" fillId="18" borderId="0" xfId="17" applyNumberFormat="1" applyFill="1"/>
    <xf numFmtId="0" fontId="35" fillId="5" borderId="0" xfId="13" applyNumberFormat="1" applyFont="1" applyFill="1"/>
    <xf numFmtId="0" fontId="22" fillId="8" borderId="0" xfId="13" applyNumberFormat="1" applyFont="1" applyFill="1"/>
    <xf numFmtId="0" fontId="35" fillId="0" borderId="0" xfId="13" applyNumberFormat="1" applyFont="1"/>
    <xf numFmtId="0" fontId="21" fillId="5" borderId="0" xfId="13" applyNumberFormat="1" applyFill="1"/>
    <xf numFmtId="0" fontId="21" fillId="8" borderId="0" xfId="13" applyNumberFormat="1" applyFill="1"/>
    <xf numFmtId="10" fontId="21" fillId="8" borderId="0" xfId="13" applyNumberFormat="1" applyFill="1"/>
    <xf numFmtId="4" fontId="21" fillId="8" borderId="0" xfId="13" applyNumberFormat="1" applyFill="1"/>
    <xf numFmtId="3" fontId="21" fillId="8" borderId="0" xfId="13" applyNumberFormat="1" applyFill="1"/>
    <xf numFmtId="171" fontId="36" fillId="5" borderId="0" xfId="13" applyFont="1" applyFill="1"/>
    <xf numFmtId="171" fontId="21" fillId="19" borderId="0" xfId="13" applyFill="1"/>
    <xf numFmtId="171" fontId="37" fillId="6" borderId="0" xfId="13" applyFont="1" applyFill="1" applyAlignment="1">
      <alignment wrapText="1"/>
    </xf>
    <xf numFmtId="171" fontId="37" fillId="19" borderId="0" xfId="13" applyFont="1" applyFill="1" applyAlignment="1">
      <alignment wrapText="1"/>
    </xf>
    <xf numFmtId="171" fontId="38" fillId="5" borderId="0" xfId="13" applyFont="1" applyFill="1"/>
    <xf numFmtId="171" fontId="39" fillId="5" borderId="0" xfId="13" applyFont="1" applyFill="1" applyAlignment="1">
      <alignment horizontal="center"/>
    </xf>
    <xf numFmtId="1" fontId="39" fillId="5" borderId="0" xfId="13" applyNumberFormat="1" applyFont="1" applyFill="1" applyAlignment="1">
      <alignment horizontal="center"/>
    </xf>
    <xf numFmtId="10" fontId="40" fillId="6" borderId="0" xfId="14" applyNumberFormat="1" applyFont="1" applyFill="1"/>
    <xf numFmtId="10" fontId="40" fillId="19" borderId="0" xfId="14" applyNumberFormat="1" applyFont="1" applyFill="1"/>
    <xf numFmtId="171" fontId="40" fillId="10" borderId="0" xfId="13" applyFont="1" applyFill="1"/>
    <xf numFmtId="171" fontId="39" fillId="10" borderId="0" xfId="13" applyFont="1" applyFill="1" applyAlignment="1">
      <alignment horizontal="right"/>
    </xf>
    <xf numFmtId="165" fontId="39" fillId="10" borderId="0" xfId="13" applyNumberFormat="1" applyFont="1" applyFill="1"/>
    <xf numFmtId="164" fontId="39" fillId="6" borderId="0" xfId="14" applyNumberFormat="1" applyFont="1" applyFill="1"/>
    <xf numFmtId="164" fontId="39" fillId="19" borderId="0" xfId="14" applyNumberFormat="1" applyFont="1" applyFill="1"/>
    <xf numFmtId="164" fontId="40" fillId="6" borderId="0" xfId="14" applyNumberFormat="1" applyFont="1" applyFill="1"/>
    <xf numFmtId="164" fontId="40" fillId="19" borderId="0" xfId="14" applyNumberFormat="1" applyFont="1" applyFill="1"/>
    <xf numFmtId="10" fontId="0" fillId="5" borderId="0" xfId="14" applyNumberFormat="1" applyFont="1" applyFill="1"/>
    <xf numFmtId="171" fontId="41" fillId="5" borderId="0" xfId="13" applyFont="1" applyFill="1"/>
    <xf numFmtId="171" fontId="40" fillId="5" borderId="0" xfId="13" applyFont="1" applyFill="1"/>
    <xf numFmtId="165" fontId="40" fillId="5" borderId="0" xfId="13" applyNumberFormat="1" applyFont="1" applyFill="1"/>
    <xf numFmtId="165" fontId="40" fillId="5" borderId="0" xfId="16" applyNumberFormat="1" applyFont="1" applyFill="1"/>
    <xf numFmtId="171" fontId="39" fillId="5" borderId="0" xfId="13" applyFont="1" applyFill="1"/>
    <xf numFmtId="165" fontId="39" fillId="5" borderId="0" xfId="13" applyNumberFormat="1" applyFont="1" applyFill="1"/>
    <xf numFmtId="171" fontId="22" fillId="19" borderId="0" xfId="13" applyFont="1" applyFill="1"/>
    <xf numFmtId="4" fontId="40" fillId="5" borderId="0" xfId="13" applyNumberFormat="1" applyFont="1" applyFill="1"/>
    <xf numFmtId="1" fontId="21" fillId="5" borderId="0" xfId="13" applyNumberFormat="1" applyFill="1"/>
    <xf numFmtId="165" fontId="40" fillId="0" borderId="0" xfId="13" applyNumberFormat="1" applyFont="1"/>
    <xf numFmtId="165" fontId="39" fillId="0" borderId="0" xfId="13" applyNumberFormat="1" applyFont="1"/>
    <xf numFmtId="0" fontId="22" fillId="5" borderId="0" xfId="13" applyNumberFormat="1" applyFont="1" applyFill="1" applyBorder="1" applyAlignment="1"/>
    <xf numFmtId="0" fontId="22" fillId="20" borderId="0" xfId="13" applyNumberFormat="1" applyFont="1" applyFill="1"/>
    <xf numFmtId="0" fontId="22" fillId="21" borderId="0" xfId="13" applyNumberFormat="1" applyFont="1" applyFill="1"/>
    <xf numFmtId="4" fontId="22" fillId="20" borderId="0" xfId="13" applyNumberFormat="1" applyFont="1" applyFill="1"/>
    <xf numFmtId="4" fontId="22" fillId="21" borderId="0" xfId="13" applyNumberFormat="1" applyFont="1" applyFill="1"/>
    <xf numFmtId="4" fontId="42" fillId="20" borderId="0" xfId="13" applyNumberFormat="1" applyFont="1" applyFill="1"/>
    <xf numFmtId="4" fontId="42" fillId="21" borderId="0" xfId="13" applyNumberFormat="1" applyFont="1" applyFill="1"/>
    <xf numFmtId="4" fontId="22" fillId="8" borderId="0" xfId="13" applyNumberFormat="1" applyFont="1" applyFill="1" applyBorder="1"/>
    <xf numFmtId="4" fontId="21" fillId="8" borderId="0" xfId="13" applyNumberFormat="1" applyFont="1" applyFill="1" applyBorder="1"/>
    <xf numFmtId="168" fontId="22" fillId="20" borderId="0" xfId="13" applyNumberFormat="1" applyFont="1" applyFill="1"/>
    <xf numFmtId="168" fontId="22" fillId="18" borderId="0" xfId="13" applyNumberFormat="1" applyFont="1" applyFill="1"/>
    <xf numFmtId="4" fontId="21" fillId="5" borderId="0" xfId="13" applyNumberFormat="1" applyFont="1" applyFill="1" applyBorder="1"/>
    <xf numFmtId="4" fontId="21" fillId="20" borderId="0" xfId="13" applyNumberFormat="1" applyFont="1" applyFill="1"/>
    <xf numFmtId="4" fontId="21" fillId="21" borderId="0" xfId="13" applyNumberFormat="1" applyFont="1" applyFill="1"/>
    <xf numFmtId="3" fontId="21" fillId="20" borderId="0" xfId="13" applyNumberFormat="1" applyFont="1" applyFill="1"/>
    <xf numFmtId="3" fontId="21" fillId="21" borderId="0" xfId="13" applyNumberFormat="1" applyFont="1" applyFill="1"/>
    <xf numFmtId="164" fontId="21" fillId="20" borderId="0" xfId="13" applyNumberFormat="1" applyFont="1" applyFill="1"/>
    <xf numFmtId="164" fontId="21" fillId="21" borderId="0" xfId="13" applyNumberFormat="1" applyFont="1" applyFill="1"/>
    <xf numFmtId="4" fontId="21" fillId="20" borderId="0" xfId="13" applyNumberFormat="1" applyFill="1"/>
    <xf numFmtId="4" fontId="21" fillId="21" borderId="0" xfId="13" applyNumberFormat="1" applyFill="1"/>
    <xf numFmtId="168" fontId="21" fillId="20" borderId="0" xfId="13" applyNumberFormat="1" applyFill="1"/>
    <xf numFmtId="168" fontId="21" fillId="21" borderId="0" xfId="13" applyNumberFormat="1" applyFill="1"/>
    <xf numFmtId="173" fontId="21" fillId="21" borderId="0" xfId="13" applyNumberFormat="1" applyFill="1"/>
    <xf numFmtId="4" fontId="21" fillId="18" borderId="0" xfId="13" applyNumberFormat="1" applyFont="1" applyFill="1"/>
    <xf numFmtId="0" fontId="21" fillId="8" borderId="0" xfId="13" applyNumberFormat="1" applyFont="1" applyFill="1"/>
    <xf numFmtId="168" fontId="21" fillId="20" borderId="0" xfId="13" applyNumberFormat="1" applyFont="1" applyFill="1"/>
    <xf numFmtId="168" fontId="21" fillId="21" borderId="0" xfId="13" applyNumberFormat="1" applyFont="1" applyFill="1"/>
    <xf numFmtId="0" fontId="21" fillId="20" borderId="0" xfId="13" applyNumberFormat="1" applyFill="1"/>
    <xf numFmtId="0" fontId="21" fillId="21" borderId="0" xfId="13" applyNumberFormat="1" applyFill="1"/>
    <xf numFmtId="9" fontId="21" fillId="20" borderId="0" xfId="13" applyNumberFormat="1" applyFont="1" applyFill="1"/>
    <xf numFmtId="9" fontId="21" fillId="21" borderId="0" xfId="13" applyNumberFormat="1" applyFont="1" applyFill="1"/>
    <xf numFmtId="0" fontId="21" fillId="8" borderId="0" xfId="13" applyNumberFormat="1" applyFont="1" applyFill="1" applyBorder="1"/>
    <xf numFmtId="171" fontId="21" fillId="8" borderId="0" xfId="13" applyFont="1" applyFill="1" applyBorder="1" applyAlignment="1">
      <alignment horizontal="left" indent="1"/>
    </xf>
    <xf numFmtId="4" fontId="21" fillId="0" borderId="0" xfId="13" applyNumberFormat="1"/>
    <xf numFmtId="0" fontId="43" fillId="7" borderId="5" xfId="0" applyFont="1" applyFill="1" applyBorder="1" applyAlignment="1">
      <alignment horizontal="left" vertical="center" wrapText="1"/>
    </xf>
    <xf numFmtId="0" fontId="44" fillId="16" borderId="6" xfId="0" applyFont="1" applyFill="1" applyBorder="1" applyAlignment="1">
      <alignment horizontal="left"/>
    </xf>
    <xf numFmtId="0" fontId="45" fillId="16" borderId="6" xfId="0" applyFont="1" applyFill="1" applyBorder="1" applyAlignment="1">
      <alignment horizontal="left"/>
    </xf>
    <xf numFmtId="0" fontId="43" fillId="7" borderId="7" xfId="0" applyFont="1" applyFill="1" applyBorder="1" applyAlignment="1">
      <alignment horizontal="left" vertical="center"/>
    </xf>
    <xf numFmtId="0" fontId="43" fillId="14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22" fillId="16" borderId="9" xfId="0" applyFont="1" applyFill="1" applyBorder="1" applyAlignment="1">
      <alignment horizontal="center" wrapText="1"/>
    </xf>
    <xf numFmtId="174" fontId="46" fillId="22" borderId="9" xfId="18" applyNumberFormat="1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wrapText="1"/>
    </xf>
    <xf numFmtId="174" fontId="47" fillId="11" borderId="11" xfId="18" applyNumberFormat="1" applyFont="1" applyFill="1" applyBorder="1" applyAlignment="1">
      <alignment horizontal="right" vertical="center" wrapText="1"/>
    </xf>
    <xf numFmtId="0" fontId="46" fillId="0" borderId="12" xfId="0" applyFont="1" applyBorder="1" applyAlignment="1">
      <alignment horizontal="left" wrapText="1" indent="1"/>
    </xf>
    <xf numFmtId="174" fontId="46" fillId="0" borderId="13" xfId="18" applyNumberFormat="1" applyFont="1" applyFill="1" applyBorder="1" applyAlignment="1">
      <alignment horizontal="right" vertical="center" wrapText="1"/>
    </xf>
    <xf numFmtId="0" fontId="46" fillId="0" borderId="12" xfId="0" applyFont="1" applyBorder="1" applyAlignment="1">
      <alignment horizontal="left" wrapText="1" indent="2"/>
    </xf>
    <xf numFmtId="0" fontId="4" fillId="0" borderId="12" xfId="0" applyFont="1" applyBorder="1" applyAlignment="1" applyProtection="1">
      <alignment horizontal="left" wrapText="1" indent="3"/>
      <protection locked="0"/>
    </xf>
    <xf numFmtId="174" fontId="4" fillId="0" borderId="14" xfId="18" applyNumberFormat="1" applyFont="1" applyFill="1" applyBorder="1" applyAlignment="1">
      <alignment horizontal="right" vertical="center" wrapText="1"/>
    </xf>
    <xf numFmtId="174" fontId="4" fillId="0" borderId="15" xfId="18" applyNumberFormat="1" applyFont="1" applyFill="1" applyBorder="1" applyAlignment="1" applyProtection="1">
      <alignment horizontal="right" vertical="center" wrapText="1"/>
      <protection locked="0"/>
    </xf>
    <xf numFmtId="174" fontId="46" fillId="0" borderId="16" xfId="18" applyNumberFormat="1" applyFont="1" applyFill="1" applyBorder="1" applyAlignment="1">
      <alignment horizontal="right" vertical="center" wrapText="1"/>
    </xf>
    <xf numFmtId="174" fontId="48" fillId="0" borderId="6" xfId="18" applyNumberFormat="1" applyFont="1" applyFill="1" applyBorder="1"/>
    <xf numFmtId="174" fontId="4" fillId="0" borderId="13" xfId="18" applyNumberFormat="1" applyFont="1" applyFill="1" applyBorder="1" applyAlignment="1" applyProtection="1">
      <alignment horizontal="right" vertical="center" wrapText="1"/>
      <protection locked="0"/>
    </xf>
    <xf numFmtId="0" fontId="46" fillId="0" borderId="12" xfId="0" applyFont="1" applyBorder="1" applyAlignment="1">
      <alignment wrapText="1"/>
    </xf>
    <xf numFmtId="174" fontId="46" fillId="0" borderId="15" xfId="18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wrapText="1" indent="3"/>
    </xf>
    <xf numFmtId="174" fontId="4" fillId="0" borderId="13" xfId="18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 applyProtection="1">
      <alignment horizontal="left" wrapText="1" indent="4"/>
      <protection locked="0"/>
    </xf>
    <xf numFmtId="0" fontId="4" fillId="0" borderId="17" xfId="0" applyFont="1" applyBorder="1" applyAlignment="1" applyProtection="1">
      <alignment horizontal="left" wrapText="1" indent="3"/>
      <protection locked="0"/>
    </xf>
    <xf numFmtId="174" fontId="4" fillId="0" borderId="18" xfId="18" applyNumberFormat="1" applyFont="1" applyFill="1" applyBorder="1" applyAlignment="1" applyProtection="1">
      <alignment horizontal="right" vertical="center" wrapText="1"/>
      <protection locked="0"/>
    </xf>
    <xf numFmtId="0" fontId="4" fillId="0" borderId="19" xfId="0" applyFont="1" applyBorder="1" applyAlignment="1" applyProtection="1">
      <alignment horizontal="left" wrapText="1" indent="3"/>
      <protection locked="0"/>
    </xf>
    <xf numFmtId="174" fontId="4" fillId="0" borderId="20" xfId="18" applyNumberFormat="1" applyFont="1" applyFill="1" applyBorder="1" applyAlignment="1" applyProtection="1">
      <alignment horizontal="right" vertical="center" wrapText="1"/>
      <protection locked="0"/>
    </xf>
    <xf numFmtId="174" fontId="47" fillId="11" borderId="13" xfId="18" applyNumberFormat="1" applyFont="1" applyFill="1" applyBorder="1" applyAlignment="1">
      <alignment horizontal="right" vertical="center" wrapText="1"/>
    </xf>
    <xf numFmtId="0" fontId="46" fillId="0" borderId="21" xfId="0" applyFont="1" applyBorder="1" applyAlignment="1">
      <alignment horizontal="left" wrapText="1" indent="1"/>
    </xf>
    <xf numFmtId="174" fontId="46" fillId="0" borderId="14" xfId="18" applyNumberFormat="1" applyFont="1" applyBorder="1" applyAlignment="1">
      <alignment horizontal="right" vertical="center" wrapText="1"/>
    </xf>
    <xf numFmtId="0" fontId="4" fillId="0" borderId="21" xfId="0" applyFont="1" applyBorder="1" applyAlignment="1" applyProtection="1">
      <alignment horizontal="left" wrapText="1" indent="2"/>
      <protection locked="0"/>
    </xf>
    <xf numFmtId="0" fontId="4" fillId="0" borderId="21" xfId="0" applyFont="1" applyFill="1" applyBorder="1" applyAlignment="1" applyProtection="1">
      <alignment horizontal="left" wrapText="1" indent="2"/>
      <protection locked="0"/>
    </xf>
    <xf numFmtId="0" fontId="46" fillId="0" borderId="21" xfId="0" applyFont="1" applyFill="1" applyBorder="1" applyAlignment="1">
      <alignment horizontal="left" wrapText="1" indent="1"/>
    </xf>
    <xf numFmtId="0" fontId="46" fillId="0" borderId="21" xfId="0" applyFont="1" applyFill="1" applyBorder="1" applyAlignment="1" applyProtection="1">
      <alignment wrapText="1"/>
      <protection locked="0"/>
    </xf>
    <xf numFmtId="174" fontId="46" fillId="0" borderId="13" xfId="18" applyNumberFormat="1" applyFont="1" applyFill="1" applyBorder="1" applyAlignment="1" applyProtection="1">
      <alignment horizontal="right" vertical="center" wrapText="1"/>
      <protection locked="0"/>
    </xf>
    <xf numFmtId="174" fontId="4" fillId="0" borderId="21" xfId="18" applyNumberFormat="1" applyFont="1" applyFill="1" applyBorder="1" applyAlignment="1" applyProtection="1">
      <alignment horizontal="right" vertical="center" wrapText="1"/>
      <protection locked="0"/>
    </xf>
    <xf numFmtId="174" fontId="4" fillId="0" borderId="16" xfId="18" applyNumberFormat="1" applyFont="1" applyFill="1" applyBorder="1" applyAlignment="1" applyProtection="1">
      <alignment horizontal="right" vertical="center" wrapText="1"/>
      <protection locked="0"/>
    </xf>
    <xf numFmtId="174" fontId="46" fillId="0" borderId="18" xfId="18" applyNumberFormat="1" applyFont="1" applyFill="1" applyBorder="1" applyAlignment="1" applyProtection="1">
      <alignment horizontal="right" vertical="center" wrapText="1"/>
      <protection locked="0"/>
    </xf>
    <xf numFmtId="174" fontId="46" fillId="0" borderId="14" xfId="18" applyNumberFormat="1" applyFont="1" applyFill="1" applyBorder="1" applyAlignment="1" applyProtection="1">
      <alignment horizontal="right" vertical="center" wrapText="1"/>
      <protection locked="0"/>
    </xf>
    <xf numFmtId="174" fontId="46" fillId="0" borderId="16" xfId="18" applyNumberFormat="1" applyFont="1" applyFill="1" applyBorder="1" applyAlignment="1" applyProtection="1">
      <alignment horizontal="right" vertical="center" wrapText="1"/>
      <protection locked="0"/>
    </xf>
    <xf numFmtId="174" fontId="46" fillId="0" borderId="22" xfId="18" applyNumberFormat="1" applyFont="1" applyFill="1" applyBorder="1" applyAlignment="1" applyProtection="1">
      <alignment horizontal="right" vertical="center" wrapText="1"/>
      <protection locked="0"/>
    </xf>
    <xf numFmtId="174" fontId="0" fillId="0" borderId="0" xfId="18" applyNumberFormat="1" applyFont="1"/>
    <xf numFmtId="174" fontId="46" fillId="0" borderId="21" xfId="18" applyNumberFormat="1" applyFont="1" applyFill="1" applyBorder="1" applyAlignment="1" applyProtection="1">
      <alignment horizontal="right" vertical="center" wrapText="1"/>
      <protection locked="0"/>
    </xf>
    <xf numFmtId="174" fontId="4" fillId="0" borderId="23" xfId="18" applyNumberFormat="1" applyFont="1" applyFill="1" applyBorder="1" applyAlignment="1" applyProtection="1">
      <alignment horizontal="right" vertical="center" wrapText="1"/>
      <protection locked="0"/>
    </xf>
    <xf numFmtId="0" fontId="46" fillId="11" borderId="10" xfId="0" applyFont="1" applyFill="1" applyBorder="1" applyAlignment="1">
      <alignment horizontal="left" wrapText="1"/>
    </xf>
    <xf numFmtId="174" fontId="49" fillId="0" borderId="24" xfId="18" applyNumberFormat="1" applyFont="1" applyFill="1" applyBorder="1" applyAlignment="1">
      <alignment horizontal="right" vertical="center" wrapText="1"/>
    </xf>
    <xf numFmtId="0" fontId="4" fillId="0" borderId="21" xfId="0" applyFont="1" applyFill="1" applyBorder="1" applyAlignment="1">
      <alignment horizontal="left" wrapText="1" indent="2"/>
    </xf>
    <xf numFmtId="0" fontId="4" fillId="0" borderId="21" xfId="0" applyFont="1" applyFill="1" applyBorder="1" applyAlignment="1" applyProtection="1">
      <alignment horizontal="left" wrapText="1" indent="3"/>
      <protection locked="0"/>
    </xf>
    <xf numFmtId="174" fontId="4" fillId="0" borderId="15" xfId="18" applyNumberFormat="1" applyFont="1" applyFill="1" applyBorder="1" applyAlignment="1">
      <alignment horizontal="right" vertical="center" wrapText="1"/>
    </xf>
    <xf numFmtId="174" fontId="46" fillId="0" borderId="25" xfId="18" applyNumberFormat="1" applyFont="1" applyFill="1" applyBorder="1" applyAlignment="1" applyProtection="1">
      <alignment horizontal="right" vertical="center" wrapText="1"/>
      <protection locked="0"/>
    </xf>
    <xf numFmtId="174" fontId="49" fillId="0" borderId="21" xfId="18" applyNumberFormat="1" applyFont="1" applyFill="1" applyBorder="1" applyAlignment="1" applyProtection="1">
      <alignment horizontal="right" vertical="center" wrapText="1"/>
      <protection locked="0"/>
    </xf>
    <xf numFmtId="174" fontId="50" fillId="0" borderId="15" xfId="18" applyNumberFormat="1" applyFont="1" applyFill="1" applyBorder="1" applyAlignment="1" applyProtection="1">
      <alignment horizontal="right" vertical="center" wrapText="1"/>
      <protection locked="0"/>
    </xf>
    <xf numFmtId="174" fontId="51" fillId="0" borderId="21" xfId="18" applyNumberFormat="1" applyFont="1" applyFill="1" applyBorder="1" applyAlignment="1" applyProtection="1">
      <alignment horizontal="right" vertical="center" wrapText="1"/>
      <protection locked="0"/>
    </xf>
    <xf numFmtId="174" fontId="46" fillId="0" borderId="24" xfId="18" applyNumberFormat="1" applyFont="1" applyFill="1" applyBorder="1" applyAlignment="1" applyProtection="1">
      <alignment horizontal="right" vertical="center" wrapText="1"/>
      <protection locked="0"/>
    </xf>
    <xf numFmtId="174" fontId="52" fillId="0" borderId="6" xfId="18" applyNumberFormat="1" applyFont="1" applyBorder="1"/>
    <xf numFmtId="0" fontId="4" fillId="0" borderId="17" xfId="0" applyFont="1" applyFill="1" applyBorder="1" applyAlignment="1">
      <alignment horizontal="left" wrapText="1" indent="2"/>
    </xf>
    <xf numFmtId="174" fontId="4" fillId="0" borderId="26" xfId="18" applyNumberFormat="1" applyFont="1" applyFill="1" applyBorder="1" applyAlignment="1" applyProtection="1">
      <alignment horizontal="right" vertical="center" wrapText="1"/>
      <protection locked="0"/>
    </xf>
    <xf numFmtId="174" fontId="47" fillId="11" borderId="27" xfId="18" applyNumberFormat="1" applyFont="1" applyFill="1" applyBorder="1" applyAlignment="1">
      <alignment horizontal="right" vertical="center" wrapText="1"/>
    </xf>
    <xf numFmtId="0" fontId="46" fillId="0" borderId="12" xfId="0" applyFont="1" applyFill="1" applyBorder="1" applyAlignment="1" applyProtection="1">
      <alignment horizontal="left" wrapText="1" indent="1"/>
      <protection locked="0"/>
    </xf>
    <xf numFmtId="0" fontId="4" fillId="0" borderId="28" xfId="0" applyFont="1" applyFill="1" applyBorder="1" applyAlignment="1" applyProtection="1">
      <alignment horizontal="left" wrapText="1" indent="3"/>
      <protection locked="0"/>
    </xf>
    <xf numFmtId="174" fontId="46" fillId="0" borderId="15" xfId="18" applyNumberFormat="1" applyFont="1" applyFill="1" applyBorder="1" applyAlignment="1" applyProtection="1">
      <alignment horizontal="right" vertical="center" wrapText="1"/>
      <protection locked="0"/>
    </xf>
    <xf numFmtId="0" fontId="46" fillId="0" borderId="12" xfId="0" applyFont="1" applyFill="1" applyBorder="1" applyAlignment="1">
      <alignment horizontal="left" wrapText="1" indent="1"/>
    </xf>
    <xf numFmtId="174" fontId="4" fillId="0" borderId="22" xfId="18" applyNumberFormat="1" applyFont="1" applyFill="1" applyBorder="1" applyAlignment="1" applyProtection="1">
      <alignment horizontal="right" vertical="center" wrapText="1"/>
      <protection locked="0"/>
    </xf>
    <xf numFmtId="0" fontId="46" fillId="23" borderId="29" xfId="0" applyFont="1" applyFill="1" applyBorder="1" applyAlignment="1">
      <alignment horizontal="center" vertical="center" wrapText="1"/>
    </xf>
    <xf numFmtId="174" fontId="46" fillId="23" borderId="29" xfId="18" applyNumberFormat="1" applyFont="1" applyFill="1" applyBorder="1" applyAlignment="1">
      <alignment horizontal="center" vertical="center" wrapText="1"/>
    </xf>
    <xf numFmtId="0" fontId="46" fillId="6" borderId="30" xfId="0" applyFont="1" applyFill="1" applyBorder="1" applyAlignment="1">
      <alignment horizontal="left" wrapText="1"/>
    </xf>
    <xf numFmtId="174" fontId="46" fillId="0" borderId="27" xfId="18" applyNumberFormat="1" applyFont="1" applyFill="1" applyBorder="1" applyAlignment="1">
      <alignment horizontal="right" vertical="center" wrapText="1"/>
    </xf>
    <xf numFmtId="0" fontId="4" fillId="0" borderId="31" xfId="0" applyFont="1" applyBorder="1" applyAlignment="1" applyProtection="1">
      <alignment horizontal="left" wrapText="1" indent="4"/>
      <protection locked="0"/>
    </xf>
    <xf numFmtId="174" fontId="4" fillId="0" borderId="32" xfId="18" applyNumberFormat="1" applyFont="1" applyFill="1" applyBorder="1" applyAlignment="1" applyProtection="1">
      <alignment horizontal="right" vertical="center" wrapText="1"/>
      <protection locked="0"/>
    </xf>
    <xf numFmtId="0" fontId="46" fillId="6" borderId="8" xfId="0" applyFont="1" applyFill="1" applyBorder="1" applyAlignment="1">
      <alignment horizontal="left" wrapText="1"/>
    </xf>
    <xf numFmtId="174" fontId="46" fillId="0" borderId="26" xfId="18" applyNumberFormat="1" applyFont="1" applyFill="1" applyBorder="1" applyAlignment="1" applyProtection="1">
      <alignment horizontal="right" vertical="center" wrapText="1"/>
      <protection locked="0"/>
    </xf>
    <xf numFmtId="0" fontId="4" fillId="0" borderId="8" xfId="0" applyFont="1" applyBorder="1" applyAlignment="1">
      <alignment horizontal="left" vertical="center"/>
    </xf>
    <xf numFmtId="2" fontId="15" fillId="0" borderId="0" xfId="10" applyNumberFormat="1" applyFont="1" applyAlignment="1">
      <alignment horizontal="left"/>
    </xf>
    <xf numFmtId="166" fontId="15" fillId="0" borderId="0" xfId="10" quotePrefix="1" applyNumberFormat="1" applyFont="1" applyFill="1" applyAlignment="1">
      <alignment horizontal="left"/>
    </xf>
    <xf numFmtId="0" fontId="7" fillId="0" borderId="0" xfId="10" applyFont="1" applyFill="1"/>
    <xf numFmtId="166" fontId="11" fillId="0" borderId="0" xfId="10" applyNumberFormat="1" applyFont="1" applyFill="1" applyAlignment="1">
      <alignment horizontal="left"/>
    </xf>
    <xf numFmtId="0" fontId="7" fillId="0" borderId="0" xfId="10" applyFont="1" applyFill="1" applyAlignment="1">
      <alignment horizontal="left"/>
    </xf>
    <xf numFmtId="0" fontId="8" fillId="0" borderId="0" xfId="10" applyFont="1" applyFill="1"/>
    <xf numFmtId="166" fontId="8" fillId="0" borderId="0" xfId="10" applyNumberFormat="1" applyFont="1" applyFill="1" applyAlignment="1">
      <alignment horizontal="left"/>
    </xf>
    <xf numFmtId="166" fontId="15" fillId="0" borderId="0" xfId="10" applyNumberFormat="1" applyFont="1" applyFill="1" applyAlignment="1">
      <alignment horizontal="left"/>
    </xf>
    <xf numFmtId="1" fontId="15" fillId="0" borderId="0" xfId="10" applyNumberFormat="1" applyFont="1" applyFill="1" applyAlignment="1">
      <alignment horizontal="left"/>
    </xf>
    <xf numFmtId="0" fontId="8" fillId="0" borderId="0" xfId="0" applyFont="1" applyFill="1"/>
    <xf numFmtId="166" fontId="15" fillId="0" borderId="0" xfId="10" applyNumberFormat="1" applyFont="1" applyFill="1" applyBorder="1" applyAlignment="1">
      <alignment horizontal="left"/>
    </xf>
    <xf numFmtId="166" fontId="8" fillId="0" borderId="0" xfId="10" applyNumberFormat="1" applyFont="1"/>
    <xf numFmtId="169" fontId="7" fillId="0" borderId="0" xfId="10" applyNumberFormat="1" applyFont="1"/>
    <xf numFmtId="0" fontId="0" fillId="0" borderId="0" xfId="0"/>
    <xf numFmtId="0" fontId="0" fillId="0" borderId="0" xfId="0"/>
    <xf numFmtId="0" fontId="53" fillId="0" borderId="0" xfId="19"/>
    <xf numFmtId="0" fontId="0" fillId="0" borderId="0" xfId="0"/>
  </cellXfs>
  <cellStyles count="20">
    <cellStyle name="2x indented GHG Textfiels" xfId="8" xr:uid="{00000000-0005-0000-0000-000000000000}"/>
    <cellStyle name="Body: normal cell" xfId="5" xr:uid="{00000000-0005-0000-0000-000001000000}"/>
    <cellStyle name="Comma 2" xfId="16" xr:uid="{00000000-0005-0000-0000-000002000000}"/>
    <cellStyle name="Comma 3" xfId="18" xr:uid="{00000000-0005-0000-0000-000003000000}"/>
    <cellStyle name="Font: Calibri, 9pt regular" xfId="1" xr:uid="{00000000-0005-0000-0000-000004000000}"/>
    <cellStyle name="Footnotes: top row" xfId="6" xr:uid="{00000000-0005-0000-0000-000005000000}"/>
    <cellStyle name="Header: bottom row" xfId="2" xr:uid="{00000000-0005-0000-0000-000006000000}"/>
    <cellStyle name="Hyperlink" xfId="19" builtinId="8"/>
    <cellStyle name="Hyperlink 2" xfId="12" xr:uid="{00000000-0005-0000-0000-000007000000}"/>
    <cellStyle name="Normal" xfId="0" builtinId="0"/>
    <cellStyle name="Normal 2" xfId="7" xr:uid="{00000000-0005-0000-0000-000009000000}"/>
    <cellStyle name="Normal 2 2" xfId="15" xr:uid="{00000000-0005-0000-0000-00000A000000}"/>
    <cellStyle name="Normal 3" xfId="10" xr:uid="{00000000-0005-0000-0000-00000B000000}"/>
    <cellStyle name="Normal 4" xfId="11" xr:uid="{00000000-0005-0000-0000-00000C000000}"/>
    <cellStyle name="Normal 5" xfId="13" xr:uid="{00000000-0005-0000-0000-00000D000000}"/>
    <cellStyle name="Normal 7" xfId="17" xr:uid="{00000000-0005-0000-0000-00000E000000}"/>
    <cellStyle name="Parent row" xfId="4" xr:uid="{00000000-0005-0000-0000-00000F000000}"/>
    <cellStyle name="Percent 2" xfId="14" xr:uid="{00000000-0005-0000-0000-000010000000}"/>
    <cellStyle name="Table title" xfId="3" xr:uid="{00000000-0005-0000-0000-000011000000}"/>
    <cellStyle name="Обычный_CRF2002 (1)" xfId="9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21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2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8"/>
          <c:order val="0"/>
          <c:tx>
            <c:strRef>
              <c:f>'LINEA BASE'!$B$14</c:f>
              <c:strCache>
                <c:ptCount val="1"/>
                <c:pt idx="0">
                  <c:v>Forestal</c:v>
                </c:pt>
              </c:strCache>
            </c:strRef>
          </c:tx>
          <c:cat>
            <c:numRef>
              <c:f>'LINEA BASE'!$C$5:$AV$5</c:f>
              <c:numCache>
                <c:formatCode>General_)</c:formatCode>
                <c:ptCount val="4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</c:numCache>
            </c:numRef>
          </c:cat>
          <c:val>
            <c:numRef>
              <c:f>'LINEA BASE'!$C$14:$AV$14</c:f>
              <c:numCache>
                <c:formatCode>0</c:formatCode>
                <c:ptCount val="46"/>
                <c:pt idx="0">
                  <c:v>46.892412090044971</c:v>
                </c:pt>
                <c:pt idx="1">
                  <c:v>59.622000000000405</c:v>
                </c:pt>
                <c:pt idx="2">
                  <c:v>59.622000000000405</c:v>
                </c:pt>
                <c:pt idx="3">
                  <c:v>59.622000000000405</c:v>
                </c:pt>
                <c:pt idx="4">
                  <c:v>59.622000000000405</c:v>
                </c:pt>
                <c:pt idx="5">
                  <c:v>59.622000000000405</c:v>
                </c:pt>
                <c:pt idx="6">
                  <c:v>59.622000000000405</c:v>
                </c:pt>
                <c:pt idx="7">
                  <c:v>59.622000000000405</c:v>
                </c:pt>
                <c:pt idx="8">
                  <c:v>59.622000000000405</c:v>
                </c:pt>
                <c:pt idx="9">
                  <c:v>59.622000000000405</c:v>
                </c:pt>
                <c:pt idx="10">
                  <c:v>59.622000000000405</c:v>
                </c:pt>
                <c:pt idx="11">
                  <c:v>59.622000000000405</c:v>
                </c:pt>
                <c:pt idx="12">
                  <c:v>59.622000000000405</c:v>
                </c:pt>
                <c:pt idx="13">
                  <c:v>59.622000000000405</c:v>
                </c:pt>
                <c:pt idx="14">
                  <c:v>59.622000000000405</c:v>
                </c:pt>
                <c:pt idx="15">
                  <c:v>59.622000000000405</c:v>
                </c:pt>
                <c:pt idx="16">
                  <c:v>59.622000000000405</c:v>
                </c:pt>
                <c:pt idx="17">
                  <c:v>59.622000000000405</c:v>
                </c:pt>
                <c:pt idx="18">
                  <c:v>59.622000000000405</c:v>
                </c:pt>
                <c:pt idx="19">
                  <c:v>59.622000000000405</c:v>
                </c:pt>
                <c:pt idx="20">
                  <c:v>59.622000000000405</c:v>
                </c:pt>
                <c:pt idx="21">
                  <c:v>59.622000000000405</c:v>
                </c:pt>
                <c:pt idx="22">
                  <c:v>59.622000000000405</c:v>
                </c:pt>
                <c:pt idx="23">
                  <c:v>59.622000000000405</c:v>
                </c:pt>
                <c:pt idx="24">
                  <c:v>59.622000000000405</c:v>
                </c:pt>
                <c:pt idx="25">
                  <c:v>59.622000000000405</c:v>
                </c:pt>
                <c:pt idx="26">
                  <c:v>59.622000000000405</c:v>
                </c:pt>
                <c:pt idx="27">
                  <c:v>59.622000000000405</c:v>
                </c:pt>
                <c:pt idx="28">
                  <c:v>59.622000000000405</c:v>
                </c:pt>
                <c:pt idx="29">
                  <c:v>59.622000000000405</c:v>
                </c:pt>
                <c:pt idx="30">
                  <c:v>59.622000000000405</c:v>
                </c:pt>
                <c:pt idx="31">
                  <c:v>59.622000000000405</c:v>
                </c:pt>
                <c:pt idx="32">
                  <c:v>59.622000000000405</c:v>
                </c:pt>
                <c:pt idx="33">
                  <c:v>59.622000000000405</c:v>
                </c:pt>
                <c:pt idx="34">
                  <c:v>59.622000000000405</c:v>
                </c:pt>
                <c:pt idx="35">
                  <c:v>59.622000000000405</c:v>
                </c:pt>
                <c:pt idx="36">
                  <c:v>59.622000000000405</c:v>
                </c:pt>
                <c:pt idx="37">
                  <c:v>59.622000000000405</c:v>
                </c:pt>
                <c:pt idx="38">
                  <c:v>59.622000000000405</c:v>
                </c:pt>
                <c:pt idx="39">
                  <c:v>59.622000000000405</c:v>
                </c:pt>
                <c:pt idx="40">
                  <c:v>59.622000000000405</c:v>
                </c:pt>
                <c:pt idx="41">
                  <c:v>59.622000000000405</c:v>
                </c:pt>
                <c:pt idx="42">
                  <c:v>59.622000000000405</c:v>
                </c:pt>
                <c:pt idx="43">
                  <c:v>59.622000000000405</c:v>
                </c:pt>
                <c:pt idx="44">
                  <c:v>59.622000000000405</c:v>
                </c:pt>
                <c:pt idx="45">
                  <c:v>59.622000000000405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1-4C61-B3EA-A0CA767B1A25}"/>
            </c:ext>
          </c:extLst>
        </c:ser>
        <c:ser>
          <c:idx val="7"/>
          <c:order val="1"/>
          <c:tx>
            <c:strRef>
              <c:f>'LINEA BASE'!$B$13</c:f>
              <c:strCache>
                <c:ptCount val="1"/>
                <c:pt idx="0">
                  <c:v>Agropecuario</c:v>
                </c:pt>
              </c:strCache>
            </c:strRef>
          </c:tx>
          <c:cat>
            <c:numRef>
              <c:f>'LINEA BASE'!$C$5:$AV$5</c:f>
              <c:numCache>
                <c:formatCode>General_)</c:formatCode>
                <c:ptCount val="4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</c:numCache>
            </c:numRef>
          </c:cat>
          <c:val>
            <c:numRef>
              <c:f>'LINEA BASE'!$C$13:$AV$13</c:f>
              <c:numCache>
                <c:formatCode>0</c:formatCode>
                <c:ptCount val="46"/>
                <c:pt idx="0">
                  <c:v>100.45749209491848</c:v>
                </c:pt>
                <c:pt idx="1">
                  <c:v>100.23718083717191</c:v>
                </c:pt>
                <c:pt idx="2">
                  <c:v>101.37208726640422</c:v>
                </c:pt>
                <c:pt idx="3">
                  <c:v>102.52345893986126</c:v>
                </c:pt>
                <c:pt idx="4">
                  <c:v>103.69161732094753</c:v>
                </c:pt>
                <c:pt idx="5">
                  <c:v>104.87689243384557</c:v>
                </c:pt>
                <c:pt idx="6">
                  <c:v>106.07962314478172</c:v>
                </c:pt>
                <c:pt idx="7">
                  <c:v>107.30015745353022</c:v>
                </c:pt>
                <c:pt idx="8">
                  <c:v>108.5388527955438</c:v>
                </c:pt>
                <c:pt idx="9">
                  <c:v>109.7960763551169</c:v>
                </c:pt>
                <c:pt idx="10">
                  <c:v>111.07220538999978</c:v>
                </c:pt>
                <c:pt idx="11">
                  <c:v>112.36762756790164</c:v>
                </c:pt>
                <c:pt idx="12">
                  <c:v>113.68274131533541</c:v>
                </c:pt>
                <c:pt idx="13">
                  <c:v>115.0179561792751</c:v>
                </c:pt>
                <c:pt idx="14">
                  <c:v>116.37369320211542</c:v>
                </c:pt>
                <c:pt idx="15">
                  <c:v>117.75038531044176</c:v>
                </c:pt>
                <c:pt idx="16">
                  <c:v>119.14847771813872</c:v>
                </c:pt>
                <c:pt idx="17">
                  <c:v>120.54320537916712</c:v>
                </c:pt>
                <c:pt idx="18">
                  <c:v>121.95425943635007</c:v>
                </c:pt>
                <c:pt idx="19">
                  <c:v>123.38183100313491</c:v>
                </c:pt>
                <c:pt idx="20">
                  <c:v>124.8261134301038</c:v>
                </c:pt>
                <c:pt idx="21">
                  <c:v>126.28730233116124</c:v>
                </c:pt>
                <c:pt idx="22">
                  <c:v>127.76559561002797</c:v>
                </c:pt>
                <c:pt idx="23">
                  <c:v>129.26119348704512</c:v>
                </c:pt>
                <c:pt idx="24">
                  <c:v>130.77429852629214</c:v>
                </c:pt>
                <c:pt idx="25">
                  <c:v>132.30511566302204</c:v>
                </c:pt>
                <c:pt idx="26">
                  <c:v>133.85385223141787</c:v>
                </c:pt>
                <c:pt idx="27">
                  <c:v>135.42071799267421</c:v>
                </c:pt>
                <c:pt idx="28">
                  <c:v>137.00592516340717</c:v>
                </c:pt>
                <c:pt idx="29">
                  <c:v>138.60968844439705</c:v>
                </c:pt>
                <c:pt idx="30">
                  <c:v>140.23222504966748</c:v>
                </c:pt>
                <c:pt idx="31">
                  <c:v>141.87375473590498</c:v>
                </c:pt>
                <c:pt idx="32">
                  <c:v>143.53449983222274</c:v>
                </c:pt>
                <c:pt idx="33">
                  <c:v>145.21468527027304</c:v>
                </c:pt>
                <c:pt idx="34">
                  <c:v>146.91453861471194</c:v>
                </c:pt>
                <c:pt idx="35">
                  <c:v>148.63429009402077</c:v>
                </c:pt>
                <c:pt idx="36">
                  <c:v>150.37417263168823</c:v>
                </c:pt>
                <c:pt idx="37">
                  <c:v>152.13442187775766</c:v>
                </c:pt>
                <c:pt idx="38">
                  <c:v>153.91527624074354</c:v>
                </c:pt>
                <c:pt idx="39">
                  <c:v>155.71697691992151</c:v>
                </c:pt>
                <c:pt idx="40">
                  <c:v>157.53976793799654</c:v>
                </c:pt>
                <c:pt idx="41">
                  <c:v>159.38389617415334</c:v>
                </c:pt>
                <c:pt idx="42">
                  <c:v>161.24961139749377</c:v>
                </c:pt>
                <c:pt idx="43">
                  <c:v>163.13716630086563</c:v>
                </c:pt>
                <c:pt idx="44">
                  <c:v>165.04681653508737</c:v>
                </c:pt>
                <c:pt idx="45">
                  <c:v>166.97882074357355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1-4C61-B3EA-A0CA767B1A25}"/>
            </c:ext>
          </c:extLst>
        </c:ser>
        <c:ser>
          <c:idx val="6"/>
          <c:order val="2"/>
          <c:tx>
            <c:strRef>
              <c:f>'LINEA BASE'!$B$12</c:f>
              <c:strCache>
                <c:ptCount val="1"/>
                <c:pt idx="0">
                  <c:v>Residuos</c:v>
                </c:pt>
              </c:strCache>
            </c:strRef>
          </c:tx>
          <c:cat>
            <c:numRef>
              <c:f>'LINEA BASE'!$C$5:$AV$5</c:f>
              <c:numCache>
                <c:formatCode>General_)</c:formatCode>
                <c:ptCount val="4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</c:numCache>
            </c:numRef>
          </c:cat>
          <c:val>
            <c:numRef>
              <c:f>'LINEA BASE'!$C$12:$AV$12</c:f>
              <c:numCache>
                <c:formatCode>0</c:formatCode>
                <c:ptCount val="46"/>
                <c:pt idx="0">
                  <c:v>44.130847956487344</c:v>
                </c:pt>
                <c:pt idx="1">
                  <c:v>46.263063501993884</c:v>
                </c:pt>
                <c:pt idx="2">
                  <c:v>48.518235822498532</c:v>
                </c:pt>
                <c:pt idx="3">
                  <c:v>50.903882492697598</c:v>
                </c:pt>
                <c:pt idx="4">
                  <c:v>53.427968983074777</c:v>
                </c:pt>
                <c:pt idx="5">
                  <c:v>56.098954630627226</c:v>
                </c:pt>
                <c:pt idx="6">
                  <c:v>58.925823577670762</c:v>
                </c:pt>
                <c:pt idx="7">
                  <c:v>61.918116218049818</c:v>
                </c:pt>
                <c:pt idx="8">
                  <c:v>65.08596505846927</c:v>
                </c:pt>
                <c:pt idx="9">
                  <c:v>68.440131757669135</c:v>
                </c:pt>
                <c:pt idx="10">
                  <c:v>71.992046262804806</c:v>
                </c:pt>
                <c:pt idx="11">
                  <c:v>75.753847846638763</c:v>
                </c:pt>
                <c:pt idx="12">
                  <c:v>79.738429383087109</c:v>
                </c:pt>
                <c:pt idx="13">
                  <c:v>83.959484877928546</c:v>
                </c:pt>
                <c:pt idx="14">
                  <c:v>88.431559441727842</c:v>
                </c:pt>
                <c:pt idx="15">
                  <c:v>93.170102411634119</c:v>
                </c:pt>
                <c:pt idx="16">
                  <c:v>98.191523516654712</c:v>
                </c:pt>
                <c:pt idx="17">
                  <c:v>103.51325276473762</c:v>
                </c:pt>
                <c:pt idx="18">
                  <c:v>109.15380420348117</c:v>
                </c:pt>
                <c:pt idx="19">
                  <c:v>115.13284348664843</c:v>
                </c:pt>
                <c:pt idx="20">
                  <c:v>121.47125979323681</c:v>
                </c:pt>
                <c:pt idx="21">
                  <c:v>128.19124236370695</c:v>
                </c:pt>
                <c:pt idx="22">
                  <c:v>135.31636162018467</c:v>
                </c:pt>
                <c:pt idx="23">
                  <c:v>142.87165516308133</c:v>
                </c:pt>
                <c:pt idx="24">
                  <c:v>150.88371926331536</c:v>
                </c:pt>
                <c:pt idx="25">
                  <c:v>159.38080619611466</c:v>
                </c:pt>
                <c:pt idx="26">
                  <c:v>168.3929280534025</c:v>
                </c:pt>
                <c:pt idx="27">
                  <c:v>177.95196661521956</c:v>
                </c:pt>
                <c:pt idx="28">
                  <c:v>188.09178975159648</c:v>
                </c:pt>
                <c:pt idx="29">
                  <c:v>198.84837539045589</c:v>
                </c:pt>
                <c:pt idx="30">
                  <c:v>210.25994333623635</c:v>
                </c:pt>
                <c:pt idx="31">
                  <c:v>222.36709563663757</c:v>
                </c:pt>
                <c:pt idx="32">
                  <c:v>235.21296543184837</c:v>
                </c:pt>
                <c:pt idx="33">
                  <c:v>248.84337482477704</c:v>
                </c:pt>
                <c:pt idx="34">
                  <c:v>263.30700288619119</c:v>
                </c:pt>
                <c:pt idx="35">
                  <c:v>278.65556415907298</c:v>
                </c:pt>
                <c:pt idx="36">
                  <c:v>294.94399852420327</c:v>
                </c:pt>
                <c:pt idx="37">
                  <c:v>312.23067281962119</c:v>
                </c:pt>
                <c:pt idx="38">
                  <c:v>330.57759492551367</c:v>
                </c:pt>
                <c:pt idx="39">
                  <c:v>350.05064136584167</c:v>
                </c:pt>
                <c:pt idx="40">
                  <c:v>370.71979914648227</c:v>
                </c:pt>
                <c:pt idx="41">
                  <c:v>392.60939200958433</c:v>
                </c:pt>
                <c:pt idx="42">
                  <c:v>415.79148200074792</c:v>
                </c:pt>
                <c:pt idx="43">
                  <c:v>440.34238615503597</c:v>
                </c:pt>
                <c:pt idx="44">
                  <c:v>466.34292773790401</c:v>
                </c:pt>
                <c:pt idx="45">
                  <c:v>493.87870232095031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1-4C61-B3EA-A0CA767B1A25}"/>
            </c:ext>
          </c:extLst>
        </c:ser>
        <c:ser>
          <c:idx val="5"/>
          <c:order val="3"/>
          <c:tx>
            <c:strRef>
              <c:f>'LINEA BASE'!$B$11</c:f>
              <c:strCache>
                <c:ptCount val="1"/>
                <c:pt idx="0">
                  <c:v>Transporte</c:v>
                </c:pt>
              </c:strCache>
            </c:strRef>
          </c:tx>
          <c:cat>
            <c:numRef>
              <c:f>'LINEA BASE'!$C$5:$AV$5</c:f>
              <c:numCache>
                <c:formatCode>General_)</c:formatCode>
                <c:ptCount val="4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</c:numCache>
            </c:numRef>
          </c:cat>
          <c:val>
            <c:numRef>
              <c:f>'LINEA BASE'!$C$11:$AV$11</c:f>
              <c:numCache>
                <c:formatCode>0</c:formatCode>
                <c:ptCount val="46"/>
                <c:pt idx="0">
                  <c:v>166.41195665705177</c:v>
                </c:pt>
                <c:pt idx="1">
                  <c:v>199.01061772866458</c:v>
                </c:pt>
                <c:pt idx="2">
                  <c:v>204.80505197845719</c:v>
                </c:pt>
                <c:pt idx="3">
                  <c:v>212.31854533071069</c:v>
                </c:pt>
                <c:pt idx="4">
                  <c:v>220.3831575774972</c:v>
                </c:pt>
                <c:pt idx="5">
                  <c:v>228.41855507046003</c:v>
                </c:pt>
                <c:pt idx="6">
                  <c:v>237.18097174488622</c:v>
                </c:pt>
                <c:pt idx="7">
                  <c:v>245.22492066654806</c:v>
                </c:pt>
                <c:pt idx="8">
                  <c:v>254.15436893854405</c:v>
                </c:pt>
                <c:pt idx="9">
                  <c:v>263.83860733968635</c:v>
                </c:pt>
                <c:pt idx="10">
                  <c:v>272.24323068088773</c:v>
                </c:pt>
                <c:pt idx="11">
                  <c:v>279.74630444290557</c:v>
                </c:pt>
                <c:pt idx="12">
                  <c:v>286.25751742091506</c:v>
                </c:pt>
                <c:pt idx="13">
                  <c:v>293.76424099487872</c:v>
                </c:pt>
                <c:pt idx="14">
                  <c:v>300.62666555034218</c:v>
                </c:pt>
                <c:pt idx="15">
                  <c:v>306.43545006526824</c:v>
                </c:pt>
                <c:pt idx="16">
                  <c:v>315.44512018847507</c:v>
                </c:pt>
                <c:pt idx="17">
                  <c:v>324.39551178411739</c:v>
                </c:pt>
                <c:pt idx="18">
                  <c:v>333.59986042200995</c:v>
                </c:pt>
                <c:pt idx="19">
                  <c:v>343.06537184042907</c:v>
                </c:pt>
                <c:pt idx="20">
                  <c:v>352.79945623216685</c:v>
                </c:pt>
                <c:pt idx="21">
                  <c:v>362.80973404569232</c:v>
                </c:pt>
                <c:pt idx="22">
                  <c:v>373.10404195091388</c:v>
                </c:pt>
                <c:pt idx="23">
                  <c:v>383.69043897421341</c:v>
                </c:pt>
                <c:pt idx="24">
                  <c:v>394.57721280755476</c:v>
                </c:pt>
                <c:pt idx="25">
                  <c:v>405.77288629660603</c:v>
                </c:pt>
                <c:pt idx="26">
                  <c:v>417.28622411295481</c:v>
                </c:pt>
                <c:pt idx="27">
                  <c:v>429.12623961563992</c:v>
                </c:pt>
                <c:pt idx="28">
                  <c:v>441.30220190737089</c:v>
                </c:pt>
                <c:pt idx="29">
                  <c:v>453.82364309095999</c:v>
                </c:pt>
                <c:pt idx="30">
                  <c:v>466.7003657316468</c:v>
                </c:pt>
                <c:pt idx="31">
                  <c:v>479.94245053115776</c:v>
                </c:pt>
                <c:pt idx="32">
                  <c:v>493.56026421950844</c:v>
                </c:pt>
                <c:pt idx="33">
                  <c:v>507.56446767072634</c:v>
                </c:pt>
                <c:pt idx="34">
                  <c:v>521.96602424884804</c:v>
                </c:pt>
                <c:pt idx="35">
                  <c:v>536.77620839072472</c:v>
                </c:pt>
                <c:pt idx="36">
                  <c:v>552.00661443235424</c:v>
                </c:pt>
                <c:pt idx="37">
                  <c:v>567.66916568565091</c:v>
                </c:pt>
                <c:pt idx="38">
                  <c:v>583.77612377275773</c:v>
                </c:pt>
                <c:pt idx="39">
                  <c:v>600.34009822520909</c:v>
                </c:pt>
                <c:pt idx="40">
                  <c:v>617.37405635545849</c:v>
                </c:pt>
                <c:pt idx="41">
                  <c:v>634.89133340850003</c:v>
                </c:pt>
                <c:pt idx="42">
                  <c:v>652.90564300152948</c:v>
                </c:pt>
                <c:pt idx="43">
                  <c:v>671.43108785981974</c:v>
                </c:pt>
                <c:pt idx="44">
                  <c:v>690.48217085721353</c:v>
                </c:pt>
                <c:pt idx="45">
                  <c:v>710.07380636987807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1-4C61-B3EA-A0CA767B1A25}"/>
            </c:ext>
          </c:extLst>
        </c:ser>
        <c:ser>
          <c:idx val="4"/>
          <c:order val="4"/>
          <c:tx>
            <c:strRef>
              <c:f>'LINEA BASE'!$B$10</c:f>
              <c:strCache>
                <c:ptCount val="1"/>
                <c:pt idx="0">
                  <c:v>Residencial, comercial y servicios</c:v>
                </c:pt>
              </c:strCache>
            </c:strRef>
          </c:tx>
          <c:cat>
            <c:numRef>
              <c:f>'LINEA BASE'!$C$5:$AV$5</c:f>
              <c:numCache>
                <c:formatCode>General_)</c:formatCode>
                <c:ptCount val="4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</c:numCache>
            </c:numRef>
          </c:cat>
          <c:val>
            <c:numRef>
              <c:f>'LINEA BASE'!$C$10:$AV$10</c:f>
              <c:numCache>
                <c:formatCode>0</c:formatCode>
                <c:ptCount val="46"/>
                <c:pt idx="0">
                  <c:v>26.302766970599997</c:v>
                </c:pt>
                <c:pt idx="1">
                  <c:v>24.75373887554904</c:v>
                </c:pt>
                <c:pt idx="2">
                  <c:v>25.642408330780615</c:v>
                </c:pt>
                <c:pt idx="3">
                  <c:v>26.177929164075092</c:v>
                </c:pt>
                <c:pt idx="4">
                  <c:v>26.710228024120006</c:v>
                </c:pt>
                <c:pt idx="5">
                  <c:v>27.325801664399499</c:v>
                </c:pt>
                <c:pt idx="6">
                  <c:v>28.047154080436599</c:v>
                </c:pt>
                <c:pt idx="7">
                  <c:v>28.869147121959656</c:v>
                </c:pt>
                <c:pt idx="8">
                  <c:v>28.999406239634741</c:v>
                </c:pt>
                <c:pt idx="9">
                  <c:v>29.13931936490723</c:v>
                </c:pt>
                <c:pt idx="10">
                  <c:v>29.289118620804171</c:v>
                </c:pt>
                <c:pt idx="11">
                  <c:v>29.445819076068048</c:v>
                </c:pt>
                <c:pt idx="12">
                  <c:v>29.546345239476501</c:v>
                </c:pt>
                <c:pt idx="13">
                  <c:v>29.645284037635676</c:v>
                </c:pt>
                <c:pt idx="14">
                  <c:v>29.746661289611311</c:v>
                </c:pt>
                <c:pt idx="15">
                  <c:v>29.848396753318276</c:v>
                </c:pt>
                <c:pt idx="16">
                  <c:v>29.952490985051984</c:v>
                </c:pt>
                <c:pt idx="17">
                  <c:v>30.075344586630038</c:v>
                </c:pt>
                <c:pt idx="18">
                  <c:v>30.198702086445746</c:v>
                </c:pt>
                <c:pt idx="19">
                  <c:v>30.322565551295934</c:v>
                </c:pt>
                <c:pt idx="20">
                  <c:v>30.446937056454633</c:v>
                </c:pt>
                <c:pt idx="21">
                  <c:v>30.571818685707854</c:v>
                </c:pt>
                <c:pt idx="22">
                  <c:v>30.697212531388494</c:v>
                </c:pt>
                <c:pt idx="23">
                  <c:v>30.823120694411401</c:v>
                </c:pt>
                <c:pt idx="24">
                  <c:v>30.949545284308556</c:v>
                </c:pt>
                <c:pt idx="25">
                  <c:v>31.07648841926444</c:v>
                </c:pt>
                <c:pt idx="26">
                  <c:v>31.203952226151507</c:v>
                </c:pt>
                <c:pt idx="27">
                  <c:v>31.331938840565826</c:v>
                </c:pt>
                <c:pt idx="28">
                  <c:v>31.460450406862858</c:v>
                </c:pt>
                <c:pt idx="29">
                  <c:v>31.589489078193388</c:v>
                </c:pt>
                <c:pt idx="30">
                  <c:v>31.719057016539598</c:v>
                </c:pt>
                <c:pt idx="31">
                  <c:v>31.849156392751286</c:v>
                </c:pt>
                <c:pt idx="32">
                  <c:v>31.979789386582247</c:v>
                </c:pt>
                <c:pt idx="33">
                  <c:v>32.110958186726783</c:v>
                </c:pt>
                <c:pt idx="34">
                  <c:v>32.242664990856376</c:v>
                </c:pt>
                <c:pt idx="35">
                  <c:v>32.374912005656519</c:v>
                </c:pt>
                <c:pt idx="36">
                  <c:v>32.507701446863678</c:v>
                </c:pt>
                <c:pt idx="37">
                  <c:v>32.641035539302415</c:v>
                </c:pt>
                <c:pt idx="38">
                  <c:v>32.774916516922666</c:v>
                </c:pt>
                <c:pt idx="39">
                  <c:v>32.909346622837177</c:v>
                </c:pt>
                <c:pt idx="40">
                  <c:v>33.044328109359078</c:v>
                </c:pt>
                <c:pt idx="41">
                  <c:v>33.179863238039616</c:v>
                </c:pt>
                <c:pt idx="42">
                  <c:v>33.315954279706055</c:v>
                </c:pt>
                <c:pt idx="43">
                  <c:v>33.452603514499728</c:v>
                </c:pt>
                <c:pt idx="44">
                  <c:v>33.589813231914214</c:v>
                </c:pt>
                <c:pt idx="45">
                  <c:v>33.727585730833724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1-4C61-B3EA-A0CA767B1A25}"/>
            </c:ext>
          </c:extLst>
        </c:ser>
        <c:ser>
          <c:idx val="3"/>
          <c:order val="5"/>
          <c:tx>
            <c:strRef>
              <c:f>'LINEA BASE'!$B$9</c:f>
              <c:strCache>
                <c:ptCount val="1"/>
                <c:pt idx="0">
                  <c:v>Industria</c:v>
                </c:pt>
              </c:strCache>
            </c:strRef>
          </c:tx>
          <c:cat>
            <c:numRef>
              <c:f>'LINEA BASE'!$C$5:$AV$5</c:f>
              <c:numCache>
                <c:formatCode>General_)</c:formatCode>
                <c:ptCount val="4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</c:numCache>
            </c:numRef>
          </c:cat>
          <c:val>
            <c:numRef>
              <c:f>'LINEA BASE'!$C$9:$AV$9</c:f>
              <c:numCache>
                <c:formatCode>0</c:formatCode>
                <c:ptCount val="46"/>
                <c:pt idx="0">
                  <c:v>117.96775219664175</c:v>
                </c:pt>
                <c:pt idx="1">
                  <c:v>96.734245000000001</c:v>
                </c:pt>
                <c:pt idx="2">
                  <c:v>102.93529700000002</c:v>
                </c:pt>
                <c:pt idx="3">
                  <c:v>108.927558</c:v>
                </c:pt>
                <c:pt idx="4">
                  <c:v>114.62646400000003</c:v>
                </c:pt>
                <c:pt idx="5">
                  <c:v>120.649483</c:v>
                </c:pt>
                <c:pt idx="6">
                  <c:v>126.87757900000001</c:v>
                </c:pt>
                <c:pt idx="7">
                  <c:v>132.80959899999999</c:v>
                </c:pt>
                <c:pt idx="8">
                  <c:v>138.99891100000002</c:v>
                </c:pt>
                <c:pt idx="9">
                  <c:v>145.35992399999998</c:v>
                </c:pt>
                <c:pt idx="10">
                  <c:v>151.91048999999998</c:v>
                </c:pt>
                <c:pt idx="11">
                  <c:v>158.357484</c:v>
                </c:pt>
                <c:pt idx="12">
                  <c:v>165.027648</c:v>
                </c:pt>
                <c:pt idx="13">
                  <c:v>171.628387</c:v>
                </c:pt>
                <c:pt idx="14">
                  <c:v>178.58231799999999</c:v>
                </c:pt>
                <c:pt idx="15">
                  <c:v>185.697631</c:v>
                </c:pt>
                <c:pt idx="16">
                  <c:v>192.58570499999996</c:v>
                </c:pt>
                <c:pt idx="17">
                  <c:v>199.975278</c:v>
                </c:pt>
                <c:pt idx="18">
                  <c:v>207.47914</c:v>
                </c:pt>
                <c:pt idx="19">
                  <c:v>215.40954299999999</c:v>
                </c:pt>
                <c:pt idx="20">
                  <c:v>223.57765799999999</c:v>
                </c:pt>
                <c:pt idx="21">
                  <c:v>227.74530200000001</c:v>
                </c:pt>
                <c:pt idx="22">
                  <c:v>232.03127000000001</c:v>
                </c:pt>
                <c:pt idx="23">
                  <c:v>236.43923599999999</c:v>
                </c:pt>
                <c:pt idx="24">
                  <c:v>240.97297900000001</c:v>
                </c:pt>
                <c:pt idx="25">
                  <c:v>245.636415</c:v>
                </c:pt>
                <c:pt idx="26">
                  <c:v>250.43357600000002</c:v>
                </c:pt>
                <c:pt idx="27">
                  <c:v>255.368629</c:v>
                </c:pt>
                <c:pt idx="28">
                  <c:v>260.44588399999998</c:v>
                </c:pt>
                <c:pt idx="29">
                  <c:v>265.66977800000001</c:v>
                </c:pt>
                <c:pt idx="30">
                  <c:v>271.04490099999998</c:v>
                </c:pt>
                <c:pt idx="31">
                  <c:v>276.57598999999999</c:v>
                </c:pt>
                <c:pt idx="32">
                  <c:v>282.26793299999997</c:v>
                </c:pt>
                <c:pt idx="33">
                  <c:v>288.12578600000001</c:v>
                </c:pt>
                <c:pt idx="34">
                  <c:v>294.15475500000002</c:v>
                </c:pt>
                <c:pt idx="35">
                  <c:v>300.36023799999998</c:v>
                </c:pt>
                <c:pt idx="36">
                  <c:v>306.74778300000003</c:v>
                </c:pt>
                <c:pt idx="37">
                  <c:v>313.32313699999997</c:v>
                </c:pt>
                <c:pt idx="38">
                  <c:v>320.09222999999997</c:v>
                </c:pt>
                <c:pt idx="39">
                  <c:v>327.06118500000002</c:v>
                </c:pt>
                <c:pt idx="40">
                  <c:v>334.23632599999996</c:v>
                </c:pt>
                <c:pt idx="41">
                  <c:v>341.62417900000003</c:v>
                </c:pt>
                <c:pt idx="42">
                  <c:v>349.231494</c:v>
                </c:pt>
                <c:pt idx="43">
                  <c:v>357.06523200000004</c:v>
                </c:pt>
                <c:pt idx="44">
                  <c:v>364.40768553028772</c:v>
                </c:pt>
                <c:pt idx="45">
                  <c:v>371.90112442406894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1-4C61-B3EA-A0CA767B1A25}"/>
            </c:ext>
          </c:extLst>
        </c:ser>
        <c:ser>
          <c:idx val="2"/>
          <c:order val="6"/>
          <c:tx>
            <c:strRef>
              <c:f>'LINEA BASE'!$B$8</c:f>
              <c:strCache>
                <c:ptCount val="1"/>
                <c:pt idx="0">
                  <c:v>Generación eléctrica</c:v>
                </c:pt>
              </c:strCache>
            </c:strRef>
          </c:tx>
          <c:cat>
            <c:numRef>
              <c:f>'LINEA BASE'!$C$5:$AV$5</c:f>
              <c:numCache>
                <c:formatCode>General_)</c:formatCode>
                <c:ptCount val="4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</c:numCache>
            </c:numRef>
          </c:cat>
          <c:val>
            <c:numRef>
              <c:f>'LINEA BASE'!$C$8:$AV$8</c:f>
              <c:numCache>
                <c:formatCode>0</c:formatCode>
                <c:ptCount val="46"/>
                <c:pt idx="0">
                  <c:v>122.17784728004412</c:v>
                </c:pt>
                <c:pt idx="1">
                  <c:v>134.03702070367322</c:v>
                </c:pt>
                <c:pt idx="2">
                  <c:v>135.56731409018147</c:v>
                </c:pt>
                <c:pt idx="3">
                  <c:v>136.4687903582589</c:v>
                </c:pt>
                <c:pt idx="4">
                  <c:v>136.47418936754116</c:v>
                </c:pt>
                <c:pt idx="5">
                  <c:v>138.65561962440765</c:v>
                </c:pt>
                <c:pt idx="6">
                  <c:v>139.64508524935582</c:v>
                </c:pt>
                <c:pt idx="7">
                  <c:v>140.93536520535122</c:v>
                </c:pt>
                <c:pt idx="8">
                  <c:v>146.05135634558221</c:v>
                </c:pt>
                <c:pt idx="9">
                  <c:v>150.73351385379894</c:v>
                </c:pt>
                <c:pt idx="10">
                  <c:v>152.26748481040286</c:v>
                </c:pt>
                <c:pt idx="11">
                  <c:v>156.54264832954229</c:v>
                </c:pt>
                <c:pt idx="12">
                  <c:v>161.72023707877193</c:v>
                </c:pt>
                <c:pt idx="13">
                  <c:v>167.87817243174058</c:v>
                </c:pt>
                <c:pt idx="14">
                  <c:v>177.74760806733104</c:v>
                </c:pt>
                <c:pt idx="15">
                  <c:v>185.1077367793973</c:v>
                </c:pt>
                <c:pt idx="16">
                  <c:v>192.27118274338042</c:v>
                </c:pt>
                <c:pt idx="17">
                  <c:v>196.95189326620223</c:v>
                </c:pt>
                <c:pt idx="18">
                  <c:v>201.74655248734612</c:v>
                </c:pt>
                <c:pt idx="19">
                  <c:v>206.65793440998661</c:v>
                </c:pt>
                <c:pt idx="20">
                  <c:v>211.6888805685094</c:v>
                </c:pt>
                <c:pt idx="21">
                  <c:v>216.8423016725126</c:v>
                </c:pt>
                <c:pt idx="22">
                  <c:v>222.12117929082996</c:v>
                </c:pt>
                <c:pt idx="23">
                  <c:v>227.52856757655044</c:v>
                </c:pt>
                <c:pt idx="24">
                  <c:v>233.06759503403251</c:v>
                </c:pt>
                <c:pt idx="25">
                  <c:v>238.74146632893476</c:v>
                </c:pt>
                <c:pt idx="26">
                  <c:v>244.55346414231082</c:v>
                </c:pt>
                <c:pt idx="27">
                  <c:v>250.5069510698408</c:v>
                </c:pt>
                <c:pt idx="28">
                  <c:v>256.60537156729822</c:v>
                </c:pt>
                <c:pt idx="29">
                  <c:v>262.85225394337812</c:v>
                </c:pt>
                <c:pt idx="30">
                  <c:v>269.25121240103891</c:v>
                </c:pt>
                <c:pt idx="31">
                  <c:v>275.80594912853985</c:v>
                </c:pt>
                <c:pt idx="32">
                  <c:v>282.52025644138268</c:v>
                </c:pt>
                <c:pt idx="33">
                  <c:v>289.39801897639796</c:v>
                </c:pt>
                <c:pt idx="34">
                  <c:v>296.44321593924474</c:v>
                </c:pt>
                <c:pt idx="35">
                  <c:v>303.65992340662382</c:v>
                </c:pt>
                <c:pt idx="36">
                  <c:v>311.05231668453735</c:v>
                </c:pt>
                <c:pt idx="37">
                  <c:v>318.62467272395816</c:v>
                </c:pt>
                <c:pt idx="38">
                  <c:v>326.38137259530708</c:v>
                </c:pt>
                <c:pt idx="39">
                  <c:v>334.3269040231699</c:v>
                </c:pt>
                <c:pt idx="40">
                  <c:v>342.4658639827199</c:v>
                </c:pt>
                <c:pt idx="41">
                  <c:v>350.80296135934884</c:v>
                </c:pt>
                <c:pt idx="42">
                  <c:v>359.34301967304481</c:v>
                </c:pt>
                <c:pt idx="43">
                  <c:v>368.09097986909296</c:v>
                </c:pt>
                <c:pt idx="44">
                  <c:v>377.05190317671418</c:v>
                </c:pt>
                <c:pt idx="45">
                  <c:v>386.23097403729537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F1-4C61-B3EA-A0CA767B1A25}"/>
            </c:ext>
          </c:extLst>
        </c:ser>
        <c:ser>
          <c:idx val="1"/>
          <c:order val="7"/>
          <c:tx>
            <c:strRef>
              <c:f>'LINEA BASE'!$B$7</c:f>
              <c:strCache>
                <c:ptCount val="1"/>
                <c:pt idx="0">
                  <c:v>Emisiones fugitivas (con minas), quema y venteo de gas</c:v>
                </c:pt>
              </c:strCache>
            </c:strRef>
          </c:tx>
          <c:cat>
            <c:numRef>
              <c:f>'LINEA BASE'!$C$5:$AV$5</c:f>
              <c:numCache>
                <c:formatCode>General_)</c:formatCode>
                <c:ptCount val="4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</c:numCache>
            </c:numRef>
          </c:cat>
          <c:val>
            <c:numRef>
              <c:f>'LINEA BASE'!$C$7:$AV$7</c:f>
              <c:numCache>
                <c:formatCode>0</c:formatCode>
                <c:ptCount val="46"/>
                <c:pt idx="0">
                  <c:v>83.119772157381774</c:v>
                </c:pt>
                <c:pt idx="1">
                  <c:v>52.502910835641693</c:v>
                </c:pt>
                <c:pt idx="2">
                  <c:v>45.296304355318412</c:v>
                </c:pt>
                <c:pt idx="3">
                  <c:v>43.28046886293783</c:v>
                </c:pt>
                <c:pt idx="4">
                  <c:v>44.857740501384974</c:v>
                </c:pt>
                <c:pt idx="5">
                  <c:v>45.707865142629863</c:v>
                </c:pt>
                <c:pt idx="6">
                  <c:v>46.227234828942187</c:v>
                </c:pt>
                <c:pt idx="7">
                  <c:v>48.130860854687711</c:v>
                </c:pt>
                <c:pt idx="8">
                  <c:v>52.333917097087308</c:v>
                </c:pt>
                <c:pt idx="9">
                  <c:v>53.580264576733157</c:v>
                </c:pt>
                <c:pt idx="10">
                  <c:v>53.351649706546908</c:v>
                </c:pt>
                <c:pt idx="11">
                  <c:v>54.080586301909008</c:v>
                </c:pt>
                <c:pt idx="12">
                  <c:v>55.872989686064237</c:v>
                </c:pt>
                <c:pt idx="13">
                  <c:v>56.98129968489387</c:v>
                </c:pt>
                <c:pt idx="14">
                  <c:v>57.462878281877423</c:v>
                </c:pt>
                <c:pt idx="15">
                  <c:v>58.004433194804719</c:v>
                </c:pt>
                <c:pt idx="16">
                  <c:v>60.204504426397733</c:v>
                </c:pt>
                <c:pt idx="17">
                  <c:v>61.720520659102476</c:v>
                </c:pt>
                <c:pt idx="18">
                  <c:v>63.274711862928093</c:v>
                </c:pt>
                <c:pt idx="19">
                  <c:v>64.86803932601164</c:v>
                </c:pt>
                <c:pt idx="20">
                  <c:v>66.501488542792245</c:v>
                </c:pt>
                <c:pt idx="21">
                  <c:v>68.176069823552638</c:v>
                </c:pt>
                <c:pt idx="22">
                  <c:v>69.892818919309661</c:v>
                </c:pt>
                <c:pt idx="23">
                  <c:v>71.652797662440179</c:v>
                </c:pt>
                <c:pt idx="24">
                  <c:v>73.45709462343865</c:v>
                </c:pt>
                <c:pt idx="25">
                  <c:v>75.306825784212606</c:v>
                </c:pt>
                <c:pt idx="26">
                  <c:v>77.203135228332471</c:v>
                </c:pt>
                <c:pt idx="27">
                  <c:v>79.147195848662619</c:v>
                </c:pt>
                <c:pt idx="28">
                  <c:v>81.140210072811328</c:v>
                </c:pt>
                <c:pt idx="29">
                  <c:v>83.18341060684844</c:v>
                </c:pt>
                <c:pt idx="30">
                  <c:v>85.278061197750617</c:v>
                </c:pt>
                <c:pt idx="31">
                  <c:v>87.425457415045813</c:v>
                </c:pt>
                <c:pt idx="32">
                  <c:v>89.626927452140464</c:v>
                </c:pt>
                <c:pt idx="33">
                  <c:v>91.883832947824914</c:v>
                </c:pt>
                <c:pt idx="34">
                  <c:v>94.197569828465305</c:v>
                </c:pt>
                <c:pt idx="35">
                  <c:v>96.56956917140279</c:v>
                </c:pt>
                <c:pt idx="36">
                  <c:v>99.001298090094096</c:v>
                </c:pt>
                <c:pt idx="37">
                  <c:v>101.49426064154092</c:v>
                </c:pt>
                <c:pt idx="38">
                  <c:v>104.04999875656935</c:v>
                </c:pt>
                <c:pt idx="39">
                  <c:v>106.67009319353483</c:v>
                </c:pt>
                <c:pt idx="40">
                  <c:v>109.3561645160424</c:v>
                </c:pt>
                <c:pt idx="41">
                  <c:v>112.1098740952871</c:v>
                </c:pt>
                <c:pt idx="42">
                  <c:v>114.93292513763433</c:v>
                </c:pt>
                <c:pt idx="43">
                  <c:v>117.82706373807589</c:v>
                </c:pt>
                <c:pt idx="44">
                  <c:v>120.79407996021321</c:v>
                </c:pt>
                <c:pt idx="45">
                  <c:v>123.83580894343567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F1-4C61-B3EA-A0CA767B1A25}"/>
            </c:ext>
          </c:extLst>
        </c:ser>
        <c:ser>
          <c:idx val="0"/>
          <c:order val="8"/>
          <c:tx>
            <c:v>Petróleo</c:v>
          </c:tx>
          <c:cat>
            <c:numRef>
              <c:f>'LINEA BASE'!$C$5:$AV$5</c:f>
              <c:numCache>
                <c:formatCode>General_)</c:formatCode>
                <c:ptCount val="4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</c:numCache>
            </c:numRef>
          </c:cat>
          <c:val>
            <c:numRef>
              <c:f>'LINEA BASE'!$C$6:$AV$6</c:f>
              <c:numCache>
                <c:formatCode>0</c:formatCode>
                <c:ptCount val="46"/>
                <c:pt idx="0">
                  <c:v>40.791399489699579</c:v>
                </c:pt>
                <c:pt idx="1">
                  <c:v>36.869666739945302</c:v>
                </c:pt>
                <c:pt idx="2">
                  <c:v>36.382079893343203</c:v>
                </c:pt>
                <c:pt idx="3">
                  <c:v>38.03830688912263</c:v>
                </c:pt>
                <c:pt idx="4">
                  <c:v>38.863784400825708</c:v>
                </c:pt>
                <c:pt idx="5">
                  <c:v>40.283877602401965</c:v>
                </c:pt>
                <c:pt idx="6">
                  <c:v>41.80556439185338</c:v>
                </c:pt>
                <c:pt idx="7">
                  <c:v>44.181640562840549</c:v>
                </c:pt>
                <c:pt idx="8">
                  <c:v>55.452960191568472</c:v>
                </c:pt>
                <c:pt idx="9">
                  <c:v>57.021961005328706</c:v>
                </c:pt>
                <c:pt idx="10">
                  <c:v>58.35923190870038</c:v>
                </c:pt>
                <c:pt idx="11">
                  <c:v>59.067213662108536</c:v>
                </c:pt>
                <c:pt idx="12">
                  <c:v>59.998240716601195</c:v>
                </c:pt>
                <c:pt idx="13">
                  <c:v>61.047971633010832</c:v>
                </c:pt>
                <c:pt idx="14">
                  <c:v>67.545297641786348</c:v>
                </c:pt>
                <c:pt idx="15">
                  <c:v>68.498997781610854</c:v>
                </c:pt>
                <c:pt idx="16">
                  <c:v>69.408841243997074</c:v>
                </c:pt>
                <c:pt idx="17">
                  <c:v>72.981332614533926</c:v>
                </c:pt>
                <c:pt idx="18">
                  <c:v>76.737701058420768</c:v>
                </c:pt>
                <c:pt idx="19">
                  <c:v>80.68741077713409</c:v>
                </c:pt>
                <c:pt idx="20">
                  <c:v>84.84041309709724</c:v>
                </c:pt>
                <c:pt idx="21">
                  <c:v>89.207171542129984</c:v>
                </c:pt>
                <c:pt idx="22">
                  <c:v>93.798688196383637</c:v>
                </c:pt>
                <c:pt idx="23">
                  <c:v>98.626531424183355</c:v>
                </c:pt>
                <c:pt idx="24">
                  <c:v>103.70286501661816</c:v>
                </c:pt>
                <c:pt idx="25">
                  <c:v>109.0404788383135</c:v>
                </c:pt>
                <c:pt idx="26">
                  <c:v>114.65282105160138</c:v>
                </c:pt>
                <c:pt idx="27">
                  <c:v>120.55403199927696</c:v>
                </c:pt>
                <c:pt idx="28">
                  <c:v>126.75897983130965</c:v>
                </c:pt>
                <c:pt idx="29">
                  <c:v>133.28329796527032</c:v>
                </c:pt>
                <c:pt idx="30">
                  <c:v>140.14342447485674</c:v>
                </c:pt>
                <c:pt idx="31">
                  <c:v>147.35664350575664</c:v>
                </c:pt>
                <c:pt idx="32">
                  <c:v>154.94112882319621</c:v>
                </c:pt>
                <c:pt idx="33">
                  <c:v>162.9159896008926</c:v>
                </c:pt>
                <c:pt idx="34">
                  <c:v>171.30131856677556</c:v>
                </c:pt>
                <c:pt idx="35">
                  <c:v>180.11824262678235</c:v>
                </c:pt>
                <c:pt idx="36">
                  <c:v>189.38897609427261</c:v>
                </c:pt>
                <c:pt idx="37">
                  <c:v>199.13687665917527</c:v>
                </c:pt>
                <c:pt idx="38">
                  <c:v>209.38650423788224</c:v>
                </c:pt>
                <c:pt idx="39">
                  <c:v>220.16368285216154</c:v>
                </c:pt>
                <c:pt idx="40">
                  <c:v>231.49556569299463</c:v>
                </c:pt>
                <c:pt idx="41">
                  <c:v>243.41070353326646</c:v>
                </c:pt>
                <c:pt idx="42">
                  <c:v>255.93911666167472</c:v>
                </c:pt>
                <c:pt idx="43">
                  <c:v>269.11237051909643</c:v>
                </c:pt>
                <c:pt idx="44">
                  <c:v>282.96365522797834</c:v>
                </c:pt>
                <c:pt idx="45">
                  <c:v>297.52786921512575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F1-4C61-B3EA-A0CA767B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5360"/>
        <c:axId val="232981248"/>
      </c:areaChart>
      <c:catAx>
        <c:axId val="23297536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crossAx val="232981248"/>
        <c:crosses val="autoZero"/>
        <c:auto val="1"/>
        <c:lblAlgn val="ctr"/>
        <c:lblOffset val="100"/>
        <c:noMultiLvlLbl val="0"/>
      </c:catAx>
      <c:valAx>
        <c:axId val="232981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329753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Petróleo</c:v>
          </c:tx>
          <c:cat>
            <c:numRef>
              <c:f>'LINEA BASE'!$C$5:$M$5</c:f>
              <c:numCache>
                <c:formatCode>General_)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'LINEA BASE'!$C$6:$M$6</c:f>
              <c:numCache>
                <c:formatCode>0</c:formatCode>
                <c:ptCount val="11"/>
                <c:pt idx="0">
                  <c:v>40.791399489699579</c:v>
                </c:pt>
                <c:pt idx="1">
                  <c:v>36.869666739945302</c:v>
                </c:pt>
                <c:pt idx="2">
                  <c:v>36.382079893343203</c:v>
                </c:pt>
                <c:pt idx="3">
                  <c:v>38.03830688912263</c:v>
                </c:pt>
                <c:pt idx="4">
                  <c:v>38.863784400825708</c:v>
                </c:pt>
                <c:pt idx="5">
                  <c:v>40.283877602401965</c:v>
                </c:pt>
                <c:pt idx="6">
                  <c:v>41.80556439185338</c:v>
                </c:pt>
                <c:pt idx="7">
                  <c:v>44.181640562840549</c:v>
                </c:pt>
                <c:pt idx="8">
                  <c:v>55.452960191568472</c:v>
                </c:pt>
                <c:pt idx="9">
                  <c:v>57.021961005328706</c:v>
                </c:pt>
                <c:pt idx="10">
                  <c:v>58.35923190870038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B-49BC-842B-0DCA21492441}"/>
            </c:ext>
          </c:extLst>
        </c:ser>
        <c:ser>
          <c:idx val="1"/>
          <c:order val="1"/>
          <c:tx>
            <c:strRef>
              <c:f>'LINEA BASE'!$B$7</c:f>
              <c:strCache>
                <c:ptCount val="1"/>
                <c:pt idx="0">
                  <c:v>Emisiones fugitivas (con minas), quema y venteo de gas</c:v>
                </c:pt>
              </c:strCache>
            </c:strRef>
          </c:tx>
          <c:cat>
            <c:numRef>
              <c:f>'LINEA BASE'!$C$5:$M$5</c:f>
              <c:numCache>
                <c:formatCode>General_)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'LINEA BASE'!$C$7:$M$7</c:f>
              <c:numCache>
                <c:formatCode>0</c:formatCode>
                <c:ptCount val="11"/>
                <c:pt idx="0">
                  <c:v>83.119772157381774</c:v>
                </c:pt>
                <c:pt idx="1">
                  <c:v>52.502910835641693</c:v>
                </c:pt>
                <c:pt idx="2">
                  <c:v>45.296304355318412</c:v>
                </c:pt>
                <c:pt idx="3">
                  <c:v>43.28046886293783</c:v>
                </c:pt>
                <c:pt idx="4">
                  <c:v>44.857740501384974</c:v>
                </c:pt>
                <c:pt idx="5">
                  <c:v>45.707865142629863</c:v>
                </c:pt>
                <c:pt idx="6">
                  <c:v>46.227234828942187</c:v>
                </c:pt>
                <c:pt idx="7">
                  <c:v>48.130860854687711</c:v>
                </c:pt>
                <c:pt idx="8">
                  <c:v>52.333917097087308</c:v>
                </c:pt>
                <c:pt idx="9">
                  <c:v>53.580264576733157</c:v>
                </c:pt>
                <c:pt idx="10">
                  <c:v>53.351649706546908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B-49BC-842B-0DCA21492441}"/>
            </c:ext>
          </c:extLst>
        </c:ser>
        <c:ser>
          <c:idx val="2"/>
          <c:order val="2"/>
          <c:tx>
            <c:strRef>
              <c:f>'LINEA BASE'!$B$8</c:f>
              <c:strCache>
                <c:ptCount val="1"/>
                <c:pt idx="0">
                  <c:v>Generación eléctrica</c:v>
                </c:pt>
              </c:strCache>
            </c:strRef>
          </c:tx>
          <c:cat>
            <c:numRef>
              <c:f>'LINEA BASE'!$C$5:$M$5</c:f>
              <c:numCache>
                <c:formatCode>General_)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'LINEA BASE'!$C$8:$M$8</c:f>
              <c:numCache>
                <c:formatCode>0</c:formatCode>
                <c:ptCount val="11"/>
                <c:pt idx="0">
                  <c:v>122.17784728004412</c:v>
                </c:pt>
                <c:pt idx="1">
                  <c:v>134.03702070367322</c:v>
                </c:pt>
                <c:pt idx="2">
                  <c:v>135.56731409018147</c:v>
                </c:pt>
                <c:pt idx="3">
                  <c:v>136.4687903582589</c:v>
                </c:pt>
                <c:pt idx="4">
                  <c:v>136.47418936754116</c:v>
                </c:pt>
                <c:pt idx="5">
                  <c:v>138.65561962440765</c:v>
                </c:pt>
                <c:pt idx="6">
                  <c:v>139.64508524935582</c:v>
                </c:pt>
                <c:pt idx="7">
                  <c:v>140.93536520535122</c:v>
                </c:pt>
                <c:pt idx="8">
                  <c:v>146.05135634558221</c:v>
                </c:pt>
                <c:pt idx="9">
                  <c:v>150.73351385379894</c:v>
                </c:pt>
                <c:pt idx="10">
                  <c:v>152.26748481040286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B-49BC-842B-0DCA21492441}"/>
            </c:ext>
          </c:extLst>
        </c:ser>
        <c:ser>
          <c:idx val="5"/>
          <c:order val="3"/>
          <c:tx>
            <c:strRef>
              <c:f>'LINEA BASE'!$B$11</c:f>
              <c:strCache>
                <c:ptCount val="1"/>
                <c:pt idx="0">
                  <c:v>Transporte</c:v>
                </c:pt>
              </c:strCache>
            </c:strRef>
          </c:tx>
          <c:cat>
            <c:numRef>
              <c:f>'LINEA BASE'!$C$5:$M$5</c:f>
              <c:numCache>
                <c:formatCode>General_)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'LINEA BASE'!$C$11:$M$11</c:f>
              <c:numCache>
                <c:formatCode>0</c:formatCode>
                <c:ptCount val="11"/>
                <c:pt idx="0">
                  <c:v>166.41195665705177</c:v>
                </c:pt>
                <c:pt idx="1">
                  <c:v>199.01061772866458</c:v>
                </c:pt>
                <c:pt idx="2">
                  <c:v>204.80505197845719</c:v>
                </c:pt>
                <c:pt idx="3">
                  <c:v>212.31854533071069</c:v>
                </c:pt>
                <c:pt idx="4">
                  <c:v>220.3831575774972</c:v>
                </c:pt>
                <c:pt idx="5">
                  <c:v>228.41855507046003</c:v>
                </c:pt>
                <c:pt idx="6">
                  <c:v>237.18097174488622</c:v>
                </c:pt>
                <c:pt idx="7">
                  <c:v>245.22492066654806</c:v>
                </c:pt>
                <c:pt idx="8">
                  <c:v>254.15436893854405</c:v>
                </c:pt>
                <c:pt idx="9">
                  <c:v>263.83860733968635</c:v>
                </c:pt>
                <c:pt idx="10">
                  <c:v>272.24323068088773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B-49BC-842B-0DCA21492441}"/>
            </c:ext>
          </c:extLst>
        </c:ser>
        <c:ser>
          <c:idx val="3"/>
          <c:order val="4"/>
          <c:tx>
            <c:strRef>
              <c:f>'LINEA BASE'!$B$9</c:f>
              <c:strCache>
                <c:ptCount val="1"/>
                <c:pt idx="0">
                  <c:v>Industria</c:v>
                </c:pt>
              </c:strCache>
            </c:strRef>
          </c:tx>
          <c:cat>
            <c:numRef>
              <c:f>'LINEA BASE'!$C$5:$M$5</c:f>
              <c:numCache>
                <c:formatCode>General_)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'LINEA BASE'!$C$9:$M$9</c:f>
              <c:numCache>
                <c:formatCode>0</c:formatCode>
                <c:ptCount val="11"/>
                <c:pt idx="0">
                  <c:v>117.96775219664175</c:v>
                </c:pt>
                <c:pt idx="1">
                  <c:v>96.734245000000001</c:v>
                </c:pt>
                <c:pt idx="2">
                  <c:v>102.93529700000002</c:v>
                </c:pt>
                <c:pt idx="3">
                  <c:v>108.927558</c:v>
                </c:pt>
                <c:pt idx="4">
                  <c:v>114.62646400000003</c:v>
                </c:pt>
                <c:pt idx="5">
                  <c:v>120.649483</c:v>
                </c:pt>
                <c:pt idx="6">
                  <c:v>126.87757900000001</c:v>
                </c:pt>
                <c:pt idx="7">
                  <c:v>132.80959899999999</c:v>
                </c:pt>
                <c:pt idx="8">
                  <c:v>138.99891100000002</c:v>
                </c:pt>
                <c:pt idx="9">
                  <c:v>145.35992399999998</c:v>
                </c:pt>
                <c:pt idx="10">
                  <c:v>151.91048999999998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B-49BC-842B-0DCA21492441}"/>
            </c:ext>
          </c:extLst>
        </c:ser>
        <c:ser>
          <c:idx val="4"/>
          <c:order val="5"/>
          <c:tx>
            <c:strRef>
              <c:f>'LINEA BASE'!$B$10</c:f>
              <c:strCache>
                <c:ptCount val="1"/>
                <c:pt idx="0">
                  <c:v>Residencial, comercial y servicios</c:v>
                </c:pt>
              </c:strCache>
            </c:strRef>
          </c:tx>
          <c:cat>
            <c:numRef>
              <c:f>'LINEA BASE'!$C$5:$M$5</c:f>
              <c:numCache>
                <c:formatCode>General_)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'LINEA BASE'!$C$10:$M$10</c:f>
              <c:numCache>
                <c:formatCode>0</c:formatCode>
                <c:ptCount val="11"/>
                <c:pt idx="0">
                  <c:v>26.302766970599997</c:v>
                </c:pt>
                <c:pt idx="1">
                  <c:v>24.75373887554904</c:v>
                </c:pt>
                <c:pt idx="2">
                  <c:v>25.642408330780615</c:v>
                </c:pt>
                <c:pt idx="3">
                  <c:v>26.177929164075092</c:v>
                </c:pt>
                <c:pt idx="4">
                  <c:v>26.710228024120006</c:v>
                </c:pt>
                <c:pt idx="5">
                  <c:v>27.325801664399499</c:v>
                </c:pt>
                <c:pt idx="6">
                  <c:v>28.047154080436599</c:v>
                </c:pt>
                <c:pt idx="7">
                  <c:v>28.869147121959656</c:v>
                </c:pt>
                <c:pt idx="8">
                  <c:v>28.999406239634741</c:v>
                </c:pt>
                <c:pt idx="9">
                  <c:v>29.13931936490723</c:v>
                </c:pt>
                <c:pt idx="10">
                  <c:v>29.289118620804171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1B-49BC-842B-0DCA21492441}"/>
            </c:ext>
          </c:extLst>
        </c:ser>
        <c:ser>
          <c:idx val="6"/>
          <c:order val="6"/>
          <c:tx>
            <c:strRef>
              <c:f>'LINEA BASE'!$B$12</c:f>
              <c:strCache>
                <c:ptCount val="1"/>
                <c:pt idx="0">
                  <c:v>Residuos</c:v>
                </c:pt>
              </c:strCache>
            </c:strRef>
          </c:tx>
          <c:cat>
            <c:numRef>
              <c:f>'LINEA BASE'!$C$5:$M$5</c:f>
              <c:numCache>
                <c:formatCode>General_)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'LINEA BASE'!$C$12:$M$12</c:f>
              <c:numCache>
                <c:formatCode>0</c:formatCode>
                <c:ptCount val="11"/>
                <c:pt idx="0">
                  <c:v>44.130847956487344</c:v>
                </c:pt>
                <c:pt idx="1">
                  <c:v>46.263063501993884</c:v>
                </c:pt>
                <c:pt idx="2">
                  <c:v>48.518235822498532</c:v>
                </c:pt>
                <c:pt idx="3">
                  <c:v>50.903882492697598</c:v>
                </c:pt>
                <c:pt idx="4">
                  <c:v>53.427968983074777</c:v>
                </c:pt>
                <c:pt idx="5">
                  <c:v>56.098954630627226</c:v>
                </c:pt>
                <c:pt idx="6">
                  <c:v>58.925823577670762</c:v>
                </c:pt>
                <c:pt idx="7">
                  <c:v>61.918116218049818</c:v>
                </c:pt>
                <c:pt idx="8">
                  <c:v>65.08596505846927</c:v>
                </c:pt>
                <c:pt idx="9">
                  <c:v>68.440131757669135</c:v>
                </c:pt>
                <c:pt idx="10">
                  <c:v>71.992046262804806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B-49BC-842B-0DCA21492441}"/>
            </c:ext>
          </c:extLst>
        </c:ser>
        <c:ser>
          <c:idx val="7"/>
          <c:order val="7"/>
          <c:tx>
            <c:strRef>
              <c:f>'LINEA BASE'!$B$13</c:f>
              <c:strCache>
                <c:ptCount val="1"/>
                <c:pt idx="0">
                  <c:v>Agropecuario</c:v>
                </c:pt>
              </c:strCache>
            </c:strRef>
          </c:tx>
          <c:cat>
            <c:numRef>
              <c:f>'LINEA BASE'!$C$5:$M$5</c:f>
              <c:numCache>
                <c:formatCode>General_)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'LINEA BASE'!$C$13:$M$13</c:f>
              <c:numCache>
                <c:formatCode>0</c:formatCode>
                <c:ptCount val="11"/>
                <c:pt idx="0">
                  <c:v>100.45749209491848</c:v>
                </c:pt>
                <c:pt idx="1">
                  <c:v>100.23718083717191</c:v>
                </c:pt>
                <c:pt idx="2">
                  <c:v>101.37208726640422</c:v>
                </c:pt>
                <c:pt idx="3">
                  <c:v>102.52345893986126</c:v>
                </c:pt>
                <c:pt idx="4">
                  <c:v>103.69161732094753</c:v>
                </c:pt>
                <c:pt idx="5">
                  <c:v>104.87689243384557</c:v>
                </c:pt>
                <c:pt idx="6">
                  <c:v>106.07962314478172</c:v>
                </c:pt>
                <c:pt idx="7">
                  <c:v>107.30015745353022</c:v>
                </c:pt>
                <c:pt idx="8">
                  <c:v>108.5388527955438</c:v>
                </c:pt>
                <c:pt idx="9">
                  <c:v>109.7960763551169</c:v>
                </c:pt>
                <c:pt idx="10">
                  <c:v>111.07220538999978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1B-49BC-842B-0DCA21492441}"/>
            </c:ext>
          </c:extLst>
        </c:ser>
        <c:ser>
          <c:idx val="8"/>
          <c:order val="8"/>
          <c:tx>
            <c:strRef>
              <c:f>'LINEA BASE'!$B$14</c:f>
              <c:strCache>
                <c:ptCount val="1"/>
                <c:pt idx="0">
                  <c:v>Forestal</c:v>
                </c:pt>
              </c:strCache>
            </c:strRef>
          </c:tx>
          <c:cat>
            <c:numRef>
              <c:f>'LINEA BASE'!$C$5:$M$5</c:f>
              <c:numCache>
                <c:formatCode>General_)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'LINEA BASE'!$C$14:$M$14</c:f>
              <c:numCache>
                <c:formatCode>0</c:formatCode>
                <c:ptCount val="11"/>
                <c:pt idx="0">
                  <c:v>46.892412090044971</c:v>
                </c:pt>
                <c:pt idx="1">
                  <c:v>59.622000000000405</c:v>
                </c:pt>
                <c:pt idx="2">
                  <c:v>59.622000000000405</c:v>
                </c:pt>
                <c:pt idx="3">
                  <c:v>59.622000000000405</c:v>
                </c:pt>
                <c:pt idx="4">
                  <c:v>59.622000000000405</c:v>
                </c:pt>
                <c:pt idx="5">
                  <c:v>59.622000000000405</c:v>
                </c:pt>
                <c:pt idx="6">
                  <c:v>59.622000000000405</c:v>
                </c:pt>
                <c:pt idx="7">
                  <c:v>59.622000000000405</c:v>
                </c:pt>
                <c:pt idx="8">
                  <c:v>59.622000000000405</c:v>
                </c:pt>
                <c:pt idx="9">
                  <c:v>59.622000000000405</c:v>
                </c:pt>
                <c:pt idx="10">
                  <c:v>59.622000000000405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1B-49BC-842B-0DCA2149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15552"/>
        <c:axId val="233037824"/>
      </c:areaChart>
      <c:catAx>
        <c:axId val="233015552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crossAx val="233037824"/>
        <c:crosses val="autoZero"/>
        <c:auto val="1"/>
        <c:lblAlgn val="ctr"/>
        <c:lblOffset val="100"/>
        <c:noMultiLvlLbl val="0"/>
      </c:catAx>
      <c:valAx>
        <c:axId val="233037824"/>
        <c:scaling>
          <c:orientation val="minMax"/>
          <c:max val="13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330155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18</xdr:row>
      <xdr:rowOff>6350</xdr:rowOff>
    </xdr:from>
    <xdr:to>
      <xdr:col>28</xdr:col>
      <xdr:colOff>355600</xdr:colOff>
      <xdr:row>49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53</xdr:row>
      <xdr:rowOff>0</xdr:rowOff>
    </xdr:from>
    <xdr:to>
      <xdr:col>28</xdr:col>
      <xdr:colOff>323850</xdr:colOff>
      <xdr:row>84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rhoughton/Local%20Settings/Temporary%20Internet%20Files/OLK17/93DATASE/cdiac2/netflux2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/Powaer%20runs/Sep%204/carbon%20abatement/Work/May%2015/Sector%20Models/Ce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rsh%20Choudhry/Desktop/Global%20Cost%20Curve%20v2/Models/Iron%20and%20Steel/080730%201750%20Iron%20and%20Stee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Olof%20Sundstroem/Local%20Settings/Temp/080905%20CCS%20Capture%20model_v15_MASTER_W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gio%20Echeverria/My%20Documents/Eng%201%20Global%20Warming/Team%20Docs/India%20Final%20Version%20V5%20(25%20nov%20all%20updated)/091125%201645%20Mexico%20Model%20run/User%20Outputs/091125%201645%20Output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Alvaro%20Bau/Desktop/20070226%20KIP-model_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/MY%20DOCUMENTS/WORK/Data%20Output%20%20Baseline0106%20GRAIN%20S&amp;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~1/KANIKA~1/LOCALS~1/Temp/notesFD2C40/Base%20Files/080311_1540%20Chemical%20Indust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gio%20Echeverria/My%20Documents/Eng%201%20Global%20Warming/Team%20Docs/Petroleum%20and%20g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Tiffany%20Clay/My%20Documents/NRDC/Biomass/Model/ProductionNetworkOptimization_Biofuels_V58_2030_07withrevisedfeedstoc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Tiffany%20Clay/My%20Documents/NRDC/General%20Study/BACKUP%20TABS%20TO%20MASTER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/MY%20DOCUMENTS/WORK/Data%20Output%20%20Baseline0106%20RICE%20COTTON%20SUGAR%20S&amp;U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CC_Olea/Dropbox/0...INE%20LEDS/Mantarraya/0.Estrategia%20Nacional%20CC/Insumos%20Mitigaci&#243;n%20INECC/Referencia%20Mitigaci&#243;n/20130307_ENCC%20Base%20Potenciales%20Mitigacion%20(Modelo%20Central%20Mitigacion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Tiffany%20Clay/My%20Documents/NRDC/Biomass/Donnan%20Steele%20biomass%20production%20sheet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Andreas%20Meiser/Local%20Settings/Temp/FAPRI_2006/FAPRI%20Outlook%202006%20summar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/Powaer%20runs/Sep%204/carbon%20abatement/Forestry/Forestry_20080708%20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13959/My%20Documents/EPA%20Model/EPA_Model_CH4&amp;N2O_1.27.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08977/Local%20Settings/Temporary%20Internet%20Files/OLK4/EPA%20Model/EPA_Model_CH4&amp;N2O_12.19.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Mexico/Calibration/3.Calibration%20Mexico/2013%20Baseline%20model/20130702%20LB%20simp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bhishek%20Goyal-XFR/Desktop/20090407_Models%20for%20PKO%20Run/Pow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Tiffany%20Clay/My%20Documents/NRDC/Biomass/Model/ProductionNetworkOptimization_Biofuels_V58_2030_03adj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JJAYI~1/LOCALS~1/Temp/notesFD2C40/20090407_Models%20for%20PKO%20Run/Pow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Alvaro%20Bau/My%20Documents/Alvaro/KIP%20-%20CCS/Frankfurt/20070226%20KIP-model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&amp;trop chrt"/>
      <sheetName val="Tropics"/>
      <sheetName val="netflux.mod2001"/>
      <sheetName val="netflux.dec2001"/>
      <sheetName val="Global flux luse chrt"/>
      <sheetName val="Global flx luse"/>
      <sheetName val="within.without.forestflux"/>
      <sheetName val="net other fluxs "/>
      <sheetName val="net afforst. flux"/>
      <sheetName val="net SC flux"/>
      <sheetName val="net harvest flx"/>
      <sheetName val="net cropl flx"/>
      <sheetName val="net pasture flx"/>
      <sheetName val="avg.ann.forest.flx"/>
      <sheetName val="net cropl flx chrt"/>
      <sheetName val="region.charts"/>
      <sheetName val="CDIACrev.1"/>
      <sheetName val="netflux"/>
      <sheetName val="net afforst. fluxtellus99"/>
      <sheetName val="net SC fluxtellus99"/>
      <sheetName val="net harvest flxtellus99"/>
      <sheetName val="net cropl flxtellus99"/>
      <sheetName val="net pasture flxtellus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7">
          <cell r="A17">
            <v>1850</v>
          </cell>
          <cell r="B17">
            <v>87.2791</v>
          </cell>
          <cell r="C17">
            <v>42.481699999999996</v>
          </cell>
          <cell r="D17">
            <v>55.0441</v>
          </cell>
          <cell r="F17">
            <v>5.6113999999999997</v>
          </cell>
          <cell r="G17">
            <v>58.557099999999998</v>
          </cell>
          <cell r="H17">
            <v>56.516399999999997</v>
          </cell>
        </row>
        <row r="18">
          <cell r="A18">
            <v>1851</v>
          </cell>
          <cell r="B18">
            <v>87.223200000000006</v>
          </cell>
          <cell r="C18">
            <v>42.176000000000002</v>
          </cell>
          <cell r="D18">
            <v>55.015599999999999</v>
          </cell>
          <cell r="F18">
            <v>6.4695999999999998</v>
          </cell>
          <cell r="G18">
            <v>58.552500000000002</v>
          </cell>
          <cell r="H18">
            <v>56.499299999999998</v>
          </cell>
        </row>
        <row r="19">
          <cell r="A19">
            <v>1852</v>
          </cell>
          <cell r="B19">
            <v>90.373599999999996</v>
          </cell>
          <cell r="C19">
            <v>41.902000000000001</v>
          </cell>
          <cell r="D19">
            <v>54.987400000000001</v>
          </cell>
          <cell r="F19">
            <v>6.5972999999999997</v>
          </cell>
          <cell r="G19">
            <v>58.878100000000003</v>
          </cell>
          <cell r="H19">
            <v>56.482599999999998</v>
          </cell>
        </row>
        <row r="20">
          <cell r="A20">
            <v>1853</v>
          </cell>
          <cell r="B20">
            <v>93.375900000000001</v>
          </cell>
          <cell r="C20">
            <v>41.656500000000001</v>
          </cell>
          <cell r="D20">
            <v>54.959000000000003</v>
          </cell>
          <cell r="F20">
            <v>6.6920000000000002</v>
          </cell>
          <cell r="G20">
            <v>59.220700000000001</v>
          </cell>
          <cell r="H20">
            <v>56.466099999999997</v>
          </cell>
        </row>
        <row r="21">
          <cell r="A21">
            <v>1854</v>
          </cell>
          <cell r="B21">
            <v>96.281000000000006</v>
          </cell>
          <cell r="C21">
            <v>41.436500000000002</v>
          </cell>
          <cell r="D21">
            <v>54.930399999999999</v>
          </cell>
          <cell r="F21">
            <v>6.7653999999999996</v>
          </cell>
          <cell r="G21">
            <v>59.580199999999998</v>
          </cell>
          <cell r="H21">
            <v>56.450099999999999</v>
          </cell>
        </row>
        <row r="22">
          <cell r="A22">
            <v>1855</v>
          </cell>
          <cell r="B22">
            <v>99.124499999999998</v>
          </cell>
          <cell r="C22">
            <v>41.239600000000003</v>
          </cell>
          <cell r="D22">
            <v>54.901600000000002</v>
          </cell>
          <cell r="F22">
            <v>6.8247999999999998</v>
          </cell>
          <cell r="G22">
            <v>59.956400000000002</v>
          </cell>
          <cell r="H22">
            <v>56.4343</v>
          </cell>
        </row>
        <row r="23">
          <cell r="A23">
            <v>1856</v>
          </cell>
          <cell r="B23">
            <v>101.931</v>
          </cell>
          <cell r="C23">
            <v>41.063400000000001</v>
          </cell>
          <cell r="D23">
            <v>54.872599999999998</v>
          </cell>
          <cell r="F23">
            <v>6.8563000000000001</v>
          </cell>
          <cell r="G23">
            <v>60.341099999999997</v>
          </cell>
          <cell r="H23">
            <v>56.418900000000001</v>
          </cell>
        </row>
        <row r="24">
          <cell r="A24">
            <v>1857</v>
          </cell>
          <cell r="B24">
            <v>104.7176</v>
          </cell>
          <cell r="C24">
            <v>40.905799999999999</v>
          </cell>
          <cell r="D24">
            <v>54.843400000000003</v>
          </cell>
          <cell r="F24">
            <v>6.8814000000000002</v>
          </cell>
          <cell r="G24">
            <v>60.723399999999998</v>
          </cell>
          <cell r="H24">
            <v>56.403799999999997</v>
          </cell>
        </row>
        <row r="25">
          <cell r="A25">
            <v>1858</v>
          </cell>
          <cell r="B25">
            <v>107.4957</v>
          </cell>
          <cell r="C25">
            <v>40.765000000000001</v>
          </cell>
          <cell r="D25">
            <v>54.813899999999997</v>
          </cell>
          <cell r="F25">
            <v>6.9017999999999997</v>
          </cell>
          <cell r="G25">
            <v>61.103099999999998</v>
          </cell>
          <cell r="H25">
            <v>56.389000000000003</v>
          </cell>
        </row>
        <row r="26">
          <cell r="A26">
            <v>1859</v>
          </cell>
          <cell r="B26">
            <v>110.2732</v>
          </cell>
          <cell r="C26">
            <v>40.639299999999999</v>
          </cell>
          <cell r="D26">
            <v>54.784199999999998</v>
          </cell>
          <cell r="F26">
            <v>6.9188999999999998</v>
          </cell>
          <cell r="G26">
            <v>61.479900000000001</v>
          </cell>
          <cell r="H26">
            <v>56.374499999999998</v>
          </cell>
        </row>
        <row r="27">
          <cell r="A27">
            <v>1860</v>
          </cell>
          <cell r="B27">
            <v>113.05540000000001</v>
          </cell>
          <cell r="C27">
            <v>38.089500000000001</v>
          </cell>
          <cell r="D27">
            <v>54.754199999999997</v>
          </cell>
          <cell r="F27">
            <v>6.9333999999999998</v>
          </cell>
          <cell r="G27">
            <v>61.853700000000003</v>
          </cell>
          <cell r="H27">
            <v>56.360300000000002</v>
          </cell>
        </row>
        <row r="28">
          <cell r="A28">
            <v>1861</v>
          </cell>
          <cell r="B28">
            <v>116.3351</v>
          </cell>
          <cell r="C28">
            <v>32.460099999999997</v>
          </cell>
          <cell r="D28">
            <v>54.786200000000001</v>
          </cell>
          <cell r="F28">
            <v>8.0153999999999996</v>
          </cell>
          <cell r="G28">
            <v>62.224200000000003</v>
          </cell>
          <cell r="H28">
            <v>56.2485</v>
          </cell>
        </row>
        <row r="29">
          <cell r="A29">
            <v>1862</v>
          </cell>
          <cell r="B29">
            <v>119.70350000000001</v>
          </cell>
          <cell r="C29">
            <v>29.6557</v>
          </cell>
          <cell r="D29">
            <v>54.863500000000002</v>
          </cell>
          <cell r="F29">
            <v>8.1828000000000003</v>
          </cell>
          <cell r="G29">
            <v>53.690899999999999</v>
          </cell>
          <cell r="H29">
            <v>56.126100000000001</v>
          </cell>
        </row>
        <row r="30">
          <cell r="A30">
            <v>1863</v>
          </cell>
          <cell r="B30">
            <v>123.158</v>
          </cell>
          <cell r="C30">
            <v>26.892700000000001</v>
          </cell>
          <cell r="D30">
            <v>54.955399999999997</v>
          </cell>
          <cell r="F30">
            <v>8.3079999999999998</v>
          </cell>
          <cell r="G30">
            <v>53.748199999999997</v>
          </cell>
          <cell r="H30">
            <v>55.994399999999999</v>
          </cell>
        </row>
        <row r="31">
          <cell r="A31">
            <v>1864</v>
          </cell>
          <cell r="B31">
            <v>126.6955</v>
          </cell>
          <cell r="C31">
            <v>24.195900000000002</v>
          </cell>
          <cell r="D31">
            <v>55.061100000000003</v>
          </cell>
          <cell r="F31">
            <v>8.4057999999999993</v>
          </cell>
          <cell r="G31">
            <v>53.802599999999998</v>
          </cell>
          <cell r="H31">
            <v>55.854399999999998</v>
          </cell>
        </row>
        <row r="32">
          <cell r="A32">
            <v>1865</v>
          </cell>
          <cell r="B32">
            <v>130.31280000000001</v>
          </cell>
          <cell r="C32">
            <v>21.571200000000001</v>
          </cell>
          <cell r="D32">
            <v>55.1798</v>
          </cell>
          <cell r="F32">
            <v>8.4854000000000003</v>
          </cell>
          <cell r="G32">
            <v>53.861800000000002</v>
          </cell>
          <cell r="H32">
            <v>55.706699999999998</v>
          </cell>
        </row>
        <row r="33">
          <cell r="A33">
            <v>1866</v>
          </cell>
          <cell r="B33">
            <v>131.45590000000001</v>
          </cell>
          <cell r="C33">
            <v>20.623899999999999</v>
          </cell>
          <cell r="D33">
            <v>55.3125</v>
          </cell>
          <cell r="F33">
            <v>8.5295000000000005</v>
          </cell>
          <cell r="G33">
            <v>53.7361</v>
          </cell>
          <cell r="H33">
            <v>55.552700000000002</v>
          </cell>
        </row>
        <row r="34">
          <cell r="A34">
            <v>1867</v>
          </cell>
          <cell r="B34">
            <v>132.67089999999999</v>
          </cell>
          <cell r="C34">
            <v>19.737300000000001</v>
          </cell>
          <cell r="D34">
            <v>55.456600000000002</v>
          </cell>
          <cell r="F34">
            <v>8.5649999999999995</v>
          </cell>
          <cell r="G34">
            <v>53.618400000000001</v>
          </cell>
          <cell r="H34">
            <v>55.392699999999998</v>
          </cell>
        </row>
        <row r="35">
          <cell r="A35">
            <v>1868</v>
          </cell>
          <cell r="B35">
            <v>133.95480000000001</v>
          </cell>
          <cell r="C35">
            <v>18.9024</v>
          </cell>
          <cell r="D35">
            <v>55.611400000000003</v>
          </cell>
          <cell r="F35">
            <v>8.5943000000000005</v>
          </cell>
          <cell r="G35">
            <v>53.510199999999998</v>
          </cell>
          <cell r="H35">
            <v>55.2271</v>
          </cell>
        </row>
        <row r="36">
          <cell r="A36">
            <v>1869</v>
          </cell>
          <cell r="B36">
            <v>135.3047</v>
          </cell>
          <cell r="C36">
            <v>18.1099</v>
          </cell>
          <cell r="D36">
            <v>55.776400000000002</v>
          </cell>
          <cell r="F36">
            <v>8.6189999999999998</v>
          </cell>
          <cell r="G36">
            <v>53.411999999999999</v>
          </cell>
          <cell r="H36">
            <v>55.056199999999997</v>
          </cell>
        </row>
        <row r="37">
          <cell r="A37">
            <v>1870</v>
          </cell>
          <cell r="B37">
            <v>136.7175</v>
          </cell>
          <cell r="C37">
            <v>19.789400000000001</v>
          </cell>
          <cell r="D37">
            <v>55.951000000000001</v>
          </cell>
          <cell r="F37">
            <v>8.6402000000000001</v>
          </cell>
          <cell r="G37">
            <v>53.320500000000003</v>
          </cell>
          <cell r="H37">
            <v>54.880299999999998</v>
          </cell>
        </row>
        <row r="38">
          <cell r="A38">
            <v>1871</v>
          </cell>
          <cell r="B38">
            <v>138.1635</v>
          </cell>
          <cell r="C38">
            <v>23.9651</v>
          </cell>
          <cell r="D38">
            <v>50.478200000000001</v>
          </cell>
          <cell r="F38">
            <v>8.6585000000000001</v>
          </cell>
          <cell r="G38">
            <v>53.234900000000003</v>
          </cell>
          <cell r="H38">
            <v>54.704599999999999</v>
          </cell>
        </row>
        <row r="39">
          <cell r="A39">
            <v>1872</v>
          </cell>
          <cell r="B39">
            <v>139.63999999999999</v>
          </cell>
          <cell r="C39">
            <v>25.660299999999999</v>
          </cell>
          <cell r="D39">
            <v>49.595100000000002</v>
          </cell>
          <cell r="F39">
            <v>8.6745999999999999</v>
          </cell>
          <cell r="G39">
            <v>53.488100000000003</v>
          </cell>
          <cell r="H39">
            <v>54.529299999999999</v>
          </cell>
        </row>
        <row r="40">
          <cell r="A40">
            <v>1873</v>
          </cell>
          <cell r="B40">
            <v>141.14449999999999</v>
          </cell>
          <cell r="C40">
            <v>27.3156</v>
          </cell>
          <cell r="D40">
            <v>48.753</v>
          </cell>
          <cell r="F40">
            <v>8.6887000000000008</v>
          </cell>
          <cell r="G40">
            <v>53.745399999999997</v>
          </cell>
          <cell r="H40">
            <v>54.354599999999998</v>
          </cell>
        </row>
        <row r="41">
          <cell r="A41">
            <v>1874</v>
          </cell>
          <cell r="B41">
            <v>142.6747</v>
          </cell>
          <cell r="C41">
            <v>28.918700000000001</v>
          </cell>
          <cell r="D41">
            <v>47.945</v>
          </cell>
          <cell r="F41">
            <v>8.7012999999999998</v>
          </cell>
          <cell r="G41">
            <v>54.005600000000001</v>
          </cell>
          <cell r="H41">
            <v>51.687899999999999</v>
          </cell>
        </row>
        <row r="42">
          <cell r="A42">
            <v>1875</v>
          </cell>
          <cell r="B42">
            <v>144.22829999999999</v>
          </cell>
          <cell r="C42">
            <v>30.4682</v>
          </cell>
          <cell r="D42">
            <v>47.164999999999999</v>
          </cell>
          <cell r="F42">
            <v>8.7125000000000004</v>
          </cell>
          <cell r="G42">
            <v>54.267600000000002</v>
          </cell>
          <cell r="H42">
            <v>51.153500000000001</v>
          </cell>
        </row>
        <row r="43">
          <cell r="A43">
            <v>1876</v>
          </cell>
          <cell r="B43">
            <v>144.6378</v>
          </cell>
          <cell r="C43">
            <v>30.663599999999999</v>
          </cell>
          <cell r="D43">
            <v>46.528100000000002</v>
          </cell>
          <cell r="F43">
            <v>9.7918000000000003</v>
          </cell>
          <cell r="G43">
            <v>54.944899999999997</v>
          </cell>
          <cell r="H43">
            <v>50.744799999999998</v>
          </cell>
        </row>
        <row r="44">
          <cell r="A44">
            <v>1877</v>
          </cell>
          <cell r="B44">
            <v>144.90940000000001</v>
          </cell>
          <cell r="C44">
            <v>31.3597</v>
          </cell>
          <cell r="D44">
            <v>45.936399999999999</v>
          </cell>
          <cell r="F44">
            <v>9.9572000000000003</v>
          </cell>
          <cell r="G44">
            <v>55.036000000000001</v>
          </cell>
          <cell r="H44">
            <v>50.412700000000001</v>
          </cell>
        </row>
        <row r="45">
          <cell r="A45">
            <v>1878</v>
          </cell>
          <cell r="B45">
            <v>145.04740000000001</v>
          </cell>
          <cell r="C45">
            <v>32.0152</v>
          </cell>
          <cell r="D45">
            <v>45.385899999999999</v>
          </cell>
          <cell r="F45">
            <v>10.0808</v>
          </cell>
          <cell r="G45">
            <v>55.125300000000003</v>
          </cell>
          <cell r="H45">
            <v>50.112200000000001</v>
          </cell>
        </row>
        <row r="46">
          <cell r="A46">
            <v>1879</v>
          </cell>
          <cell r="B46">
            <v>145.0556</v>
          </cell>
          <cell r="C46">
            <v>32.633800000000001</v>
          </cell>
          <cell r="D46">
            <v>44.872900000000001</v>
          </cell>
          <cell r="F46">
            <v>10.177300000000001</v>
          </cell>
          <cell r="G46">
            <v>55.2119</v>
          </cell>
          <cell r="H46">
            <v>49.837699999999998</v>
          </cell>
        </row>
        <row r="47">
          <cell r="A47">
            <v>1880</v>
          </cell>
          <cell r="B47">
            <v>144.93770000000001</v>
          </cell>
          <cell r="C47">
            <v>33.218899999999998</v>
          </cell>
          <cell r="D47">
            <v>44.394199999999998</v>
          </cell>
          <cell r="F47">
            <v>10.255800000000001</v>
          </cell>
          <cell r="G47">
            <v>55.301699999999997</v>
          </cell>
          <cell r="H47">
            <v>49.585299999999997</v>
          </cell>
        </row>
        <row r="48">
          <cell r="A48">
            <v>1881</v>
          </cell>
          <cell r="B48">
            <v>144.69739999999999</v>
          </cell>
          <cell r="C48">
            <v>70.548500000000004</v>
          </cell>
          <cell r="D48">
            <v>43.940399999999997</v>
          </cell>
          <cell r="F48">
            <v>10.2989</v>
          </cell>
          <cell r="G48">
            <v>55.402299999999997</v>
          </cell>
          <cell r="H48">
            <v>49.352400000000003</v>
          </cell>
        </row>
        <row r="49">
          <cell r="A49">
            <v>1882</v>
          </cell>
          <cell r="B49">
            <v>144.3382</v>
          </cell>
          <cell r="C49">
            <v>82.299300000000002</v>
          </cell>
          <cell r="D49">
            <v>43.515599999999999</v>
          </cell>
          <cell r="F49">
            <v>10.333600000000001</v>
          </cell>
          <cell r="G49">
            <v>55.512700000000002</v>
          </cell>
          <cell r="H49">
            <v>49.137099999999997</v>
          </cell>
        </row>
        <row r="50">
          <cell r="A50">
            <v>1883</v>
          </cell>
          <cell r="B50">
            <v>143.863</v>
          </cell>
          <cell r="C50">
            <v>92.241299999999995</v>
          </cell>
          <cell r="D50">
            <v>43.117800000000003</v>
          </cell>
          <cell r="F50">
            <v>10.3622</v>
          </cell>
          <cell r="G50">
            <v>55.632199999999997</v>
          </cell>
          <cell r="H50">
            <v>48.938000000000002</v>
          </cell>
        </row>
        <row r="51">
          <cell r="A51">
            <v>1884</v>
          </cell>
          <cell r="B51">
            <v>143.2749</v>
          </cell>
          <cell r="C51">
            <v>100.8831</v>
          </cell>
          <cell r="D51">
            <v>42.744799999999998</v>
          </cell>
          <cell r="F51">
            <v>10.386200000000001</v>
          </cell>
          <cell r="G51">
            <v>55.76</v>
          </cell>
          <cell r="H51">
            <v>48.7515</v>
          </cell>
        </row>
        <row r="52">
          <cell r="A52">
            <v>1885</v>
          </cell>
          <cell r="B52">
            <v>142.5763</v>
          </cell>
          <cell r="C52">
            <v>108.58</v>
          </cell>
          <cell r="D52">
            <v>42.394799999999996</v>
          </cell>
          <cell r="F52">
            <v>10.4069</v>
          </cell>
          <cell r="G52">
            <v>55.895499999999998</v>
          </cell>
          <cell r="H52">
            <v>48.578899999999997</v>
          </cell>
        </row>
        <row r="53">
          <cell r="A53">
            <v>1886</v>
          </cell>
          <cell r="B53">
            <v>141.81870000000001</v>
          </cell>
          <cell r="C53">
            <v>112.0373</v>
          </cell>
          <cell r="D53">
            <v>42.557099999999998</v>
          </cell>
          <cell r="F53">
            <v>11.708</v>
          </cell>
          <cell r="G53">
            <v>56.031399999999998</v>
          </cell>
          <cell r="H53">
            <v>48.415100000000002</v>
          </cell>
        </row>
        <row r="54">
          <cell r="A54">
            <v>1887</v>
          </cell>
          <cell r="B54">
            <v>141.0043</v>
          </cell>
          <cell r="C54">
            <v>114.43380000000001</v>
          </cell>
          <cell r="D54">
            <v>42.731200000000001</v>
          </cell>
          <cell r="F54">
            <v>11.9115</v>
          </cell>
          <cell r="G54">
            <v>56.167099999999998</v>
          </cell>
          <cell r="H54">
            <v>48.259300000000003</v>
          </cell>
        </row>
        <row r="55">
          <cell r="A55">
            <v>1888</v>
          </cell>
          <cell r="B55">
            <v>140.13550000000001</v>
          </cell>
          <cell r="C55">
            <v>116.4415</v>
          </cell>
          <cell r="D55">
            <v>42.915799999999997</v>
          </cell>
          <cell r="F55">
            <v>12.064</v>
          </cell>
          <cell r="G55">
            <v>56.302300000000002</v>
          </cell>
          <cell r="H55">
            <v>48.110999999999997</v>
          </cell>
        </row>
        <row r="56">
          <cell r="A56">
            <v>1889</v>
          </cell>
          <cell r="B56">
            <v>139.2141</v>
          </cell>
          <cell r="C56">
            <v>118.152</v>
          </cell>
          <cell r="D56">
            <v>43.109699999999997</v>
          </cell>
          <cell r="F56">
            <v>12.183299999999999</v>
          </cell>
          <cell r="G56">
            <v>56.436199999999999</v>
          </cell>
          <cell r="H56">
            <v>48.035200000000003</v>
          </cell>
        </row>
        <row r="57">
          <cell r="A57">
            <v>1890</v>
          </cell>
          <cell r="B57">
            <v>138.08510000000001</v>
          </cell>
          <cell r="C57">
            <v>119.6322</v>
          </cell>
          <cell r="D57">
            <v>43.311599999999999</v>
          </cell>
          <cell r="F57">
            <v>12.2807</v>
          </cell>
          <cell r="G57">
            <v>56.568399999999997</v>
          </cell>
          <cell r="H57">
            <v>47.965499999999999</v>
          </cell>
        </row>
        <row r="58">
          <cell r="A58">
            <v>1891</v>
          </cell>
          <cell r="B58">
            <v>148.4529</v>
          </cell>
          <cell r="C58">
            <v>92.352999999999994</v>
          </cell>
          <cell r="D58">
            <v>43.5137</v>
          </cell>
          <cell r="F58">
            <v>12.3352</v>
          </cell>
          <cell r="G58">
            <v>56.698500000000003</v>
          </cell>
          <cell r="H58">
            <v>47.901400000000002</v>
          </cell>
        </row>
        <row r="59">
          <cell r="A59">
            <v>1892</v>
          </cell>
          <cell r="B59">
            <v>150.16409999999999</v>
          </cell>
          <cell r="C59">
            <v>84.1935</v>
          </cell>
          <cell r="D59">
            <v>43.7151</v>
          </cell>
          <cell r="F59">
            <v>12.379300000000001</v>
          </cell>
          <cell r="G59">
            <v>56.8279</v>
          </cell>
          <cell r="H59">
            <v>47.844700000000003</v>
          </cell>
        </row>
        <row r="60">
          <cell r="A60">
            <v>1893</v>
          </cell>
          <cell r="B60">
            <v>151.72919999999999</v>
          </cell>
          <cell r="C60">
            <v>77.092399999999998</v>
          </cell>
          <cell r="D60">
            <v>43.9148</v>
          </cell>
          <cell r="F60">
            <v>12.415800000000001</v>
          </cell>
          <cell r="G60">
            <v>56.956000000000003</v>
          </cell>
          <cell r="H60">
            <v>47.792900000000003</v>
          </cell>
        </row>
        <row r="61">
          <cell r="A61">
            <v>1894</v>
          </cell>
          <cell r="B61">
            <v>153.1824</v>
          </cell>
          <cell r="C61">
            <v>70.777299999999997</v>
          </cell>
          <cell r="D61">
            <v>44.111899999999999</v>
          </cell>
          <cell r="F61">
            <v>12.4466</v>
          </cell>
          <cell r="G61">
            <v>57.082700000000003</v>
          </cell>
          <cell r="H61">
            <v>47.745699999999999</v>
          </cell>
        </row>
        <row r="62">
          <cell r="A62">
            <v>1895</v>
          </cell>
          <cell r="B62">
            <v>154.54910000000001</v>
          </cell>
          <cell r="C62">
            <v>65.047399999999996</v>
          </cell>
          <cell r="D62">
            <v>44.305599999999998</v>
          </cell>
          <cell r="F62">
            <v>12.473100000000001</v>
          </cell>
          <cell r="G62">
            <v>57.2074</v>
          </cell>
          <cell r="H62">
            <v>47.702800000000003</v>
          </cell>
        </row>
        <row r="63">
          <cell r="A63">
            <v>1896</v>
          </cell>
          <cell r="B63">
            <v>155.5154</v>
          </cell>
          <cell r="C63">
            <v>63.595199999999998</v>
          </cell>
          <cell r="D63">
            <v>44.495100000000001</v>
          </cell>
          <cell r="F63">
            <v>12.496</v>
          </cell>
          <cell r="G63">
            <v>57.330100000000002</v>
          </cell>
          <cell r="H63">
            <v>47.664000000000001</v>
          </cell>
        </row>
        <row r="64">
          <cell r="A64">
            <v>1897</v>
          </cell>
          <cell r="B64">
            <v>156.42859999999999</v>
          </cell>
          <cell r="C64">
            <v>62.470500000000001</v>
          </cell>
          <cell r="D64">
            <v>44.6798</v>
          </cell>
          <cell r="F64">
            <v>12.5162</v>
          </cell>
          <cell r="G64">
            <v>57.450200000000002</v>
          </cell>
          <cell r="H64">
            <v>47.628900000000002</v>
          </cell>
        </row>
        <row r="65">
          <cell r="A65">
            <v>1898</v>
          </cell>
          <cell r="B65">
            <v>157.29990000000001</v>
          </cell>
          <cell r="C65">
            <v>61.591999999999999</v>
          </cell>
          <cell r="D65">
            <v>44.858899999999998</v>
          </cell>
          <cell r="F65">
            <v>12.533899999999999</v>
          </cell>
          <cell r="G65">
            <v>57.567700000000002</v>
          </cell>
          <cell r="H65">
            <v>47.597299999999997</v>
          </cell>
        </row>
        <row r="66">
          <cell r="A66">
            <v>1899</v>
          </cell>
          <cell r="B66">
            <v>158.13820000000001</v>
          </cell>
          <cell r="C66">
            <v>60.903599999999997</v>
          </cell>
          <cell r="D66">
            <v>45.031799999999997</v>
          </cell>
          <cell r="F66">
            <v>12.5497</v>
          </cell>
          <cell r="G66">
            <v>57.682200000000002</v>
          </cell>
          <cell r="H66">
            <v>47.569099999999999</v>
          </cell>
        </row>
        <row r="67">
          <cell r="A67">
            <v>1900</v>
          </cell>
          <cell r="B67">
            <v>158.91720000000001</v>
          </cell>
          <cell r="C67">
            <v>60.356200000000001</v>
          </cell>
          <cell r="D67">
            <v>45.193199999999997</v>
          </cell>
          <cell r="F67">
            <v>12.563700000000001</v>
          </cell>
          <cell r="G67">
            <v>57.793500000000002</v>
          </cell>
          <cell r="H67">
            <v>47.543999999999997</v>
          </cell>
        </row>
        <row r="68">
          <cell r="A68">
            <v>1901</v>
          </cell>
          <cell r="B68">
            <v>159.82499999999999</v>
          </cell>
          <cell r="C68">
            <v>124.9239</v>
          </cell>
          <cell r="D68">
            <v>45.436599999999999</v>
          </cell>
          <cell r="F68">
            <v>15.570600000000001</v>
          </cell>
          <cell r="G68">
            <v>57.901400000000002</v>
          </cell>
          <cell r="H68">
            <v>47.6218</v>
          </cell>
        </row>
        <row r="69">
          <cell r="A69">
            <v>1902</v>
          </cell>
          <cell r="B69">
            <v>160.75149999999999</v>
          </cell>
          <cell r="C69">
            <v>144.4213</v>
          </cell>
          <cell r="D69">
            <v>45.700400000000002</v>
          </cell>
          <cell r="F69">
            <v>16.02</v>
          </cell>
          <cell r="G69">
            <v>58.048499999999997</v>
          </cell>
          <cell r="H69">
            <v>47.720700000000001</v>
          </cell>
        </row>
        <row r="70">
          <cell r="A70">
            <v>1903</v>
          </cell>
          <cell r="B70">
            <v>161.69890000000001</v>
          </cell>
          <cell r="C70">
            <v>160.66499999999999</v>
          </cell>
          <cell r="D70">
            <v>45.982999999999997</v>
          </cell>
          <cell r="F70">
            <v>16.3537</v>
          </cell>
          <cell r="G70">
            <v>58.191600000000001</v>
          </cell>
          <cell r="H70">
            <v>47.8354</v>
          </cell>
        </row>
        <row r="71">
          <cell r="A71">
            <v>1904</v>
          </cell>
          <cell r="B71">
            <v>162.66890000000001</v>
          </cell>
          <cell r="C71">
            <v>174.5909</v>
          </cell>
          <cell r="D71">
            <v>46.282400000000003</v>
          </cell>
          <cell r="F71">
            <v>16.6128</v>
          </cell>
          <cell r="G71">
            <v>58.330399999999997</v>
          </cell>
          <cell r="H71">
            <v>47.962499999999999</v>
          </cell>
        </row>
        <row r="72">
          <cell r="A72">
            <v>1905</v>
          </cell>
          <cell r="B72">
            <v>163.6662</v>
          </cell>
          <cell r="C72">
            <v>186.8416</v>
          </cell>
          <cell r="D72">
            <v>46.597099999999998</v>
          </cell>
          <cell r="F72">
            <v>16.822700000000001</v>
          </cell>
          <cell r="G72">
            <v>58.465200000000003</v>
          </cell>
          <cell r="H72">
            <v>48.1113</v>
          </cell>
        </row>
        <row r="73">
          <cell r="A73">
            <v>1906</v>
          </cell>
          <cell r="B73">
            <v>163.09889999999999</v>
          </cell>
          <cell r="C73">
            <v>191.38759999999999</v>
          </cell>
          <cell r="D73">
            <v>46.925400000000003</v>
          </cell>
          <cell r="F73">
            <v>16.9346</v>
          </cell>
          <cell r="G73">
            <v>58.5916</v>
          </cell>
          <cell r="H73">
            <v>48.252899999999997</v>
          </cell>
        </row>
        <row r="74">
          <cell r="A74">
            <v>1907</v>
          </cell>
          <cell r="B74">
            <v>162.55779999999999</v>
          </cell>
          <cell r="C74">
            <v>195.05430000000001</v>
          </cell>
          <cell r="D74">
            <v>47.265900000000002</v>
          </cell>
          <cell r="F74">
            <v>17.023700000000002</v>
          </cell>
          <cell r="G74">
            <v>58.586100000000002</v>
          </cell>
          <cell r="H74">
            <v>48.398899999999998</v>
          </cell>
        </row>
        <row r="75">
          <cell r="A75">
            <v>1908</v>
          </cell>
          <cell r="B75">
            <v>162.04329999999999</v>
          </cell>
          <cell r="C75">
            <v>198.0609</v>
          </cell>
          <cell r="D75">
            <v>47.6173</v>
          </cell>
          <cell r="F75">
            <v>17.096599999999999</v>
          </cell>
          <cell r="G75">
            <v>58.575800000000001</v>
          </cell>
          <cell r="H75">
            <v>48.547699999999999</v>
          </cell>
        </row>
        <row r="76">
          <cell r="A76">
            <v>1909</v>
          </cell>
          <cell r="B76">
            <v>161.55590000000001</v>
          </cell>
          <cell r="C76">
            <v>200.5592</v>
          </cell>
          <cell r="D76">
            <v>47.978200000000001</v>
          </cell>
          <cell r="F76">
            <v>17.157599999999999</v>
          </cell>
          <cell r="G76">
            <v>58.560499999999998</v>
          </cell>
          <cell r="H76">
            <v>48.699300000000001</v>
          </cell>
        </row>
        <row r="77">
          <cell r="A77">
            <v>1910</v>
          </cell>
          <cell r="B77">
            <v>161.09630000000001</v>
          </cell>
          <cell r="C77">
            <v>202.27099999999999</v>
          </cell>
          <cell r="D77">
            <v>48.3474</v>
          </cell>
          <cell r="F77">
            <v>17.209499999999998</v>
          </cell>
          <cell r="G77">
            <v>58.5441</v>
          </cell>
          <cell r="H77">
            <v>48.853400000000001</v>
          </cell>
        </row>
        <row r="78">
          <cell r="A78">
            <v>1911</v>
          </cell>
          <cell r="B78">
            <v>160.67670000000001</v>
          </cell>
          <cell r="C78">
            <v>140.5967</v>
          </cell>
          <cell r="D78">
            <v>48.72</v>
          </cell>
          <cell r="F78">
            <v>21.5319</v>
          </cell>
          <cell r="G78">
            <v>58.526299999999999</v>
          </cell>
          <cell r="H78">
            <v>49.006799999999998</v>
          </cell>
        </row>
        <row r="79">
          <cell r="A79">
            <v>1912</v>
          </cell>
          <cell r="B79">
            <v>160.30099999999999</v>
          </cell>
          <cell r="C79">
            <v>122.3737</v>
          </cell>
          <cell r="D79">
            <v>49.095100000000002</v>
          </cell>
          <cell r="F79">
            <v>22.197099999999999</v>
          </cell>
          <cell r="G79">
            <v>58.508000000000003</v>
          </cell>
          <cell r="H79">
            <v>49.157400000000003</v>
          </cell>
        </row>
        <row r="80">
          <cell r="A80">
            <v>1913</v>
          </cell>
          <cell r="B80">
            <v>159.9699</v>
          </cell>
          <cell r="C80">
            <v>107.214</v>
          </cell>
          <cell r="D80">
            <v>49.471899999999998</v>
          </cell>
          <cell r="F80">
            <v>22.693899999999999</v>
          </cell>
          <cell r="G80">
            <v>63.683599999999998</v>
          </cell>
          <cell r="H80">
            <v>49.3048</v>
          </cell>
        </row>
        <row r="81">
          <cell r="A81">
            <v>1914</v>
          </cell>
          <cell r="B81">
            <v>159.68350000000001</v>
          </cell>
          <cell r="C81">
            <v>94.189800000000005</v>
          </cell>
          <cell r="D81">
            <v>49.849299999999999</v>
          </cell>
          <cell r="F81">
            <v>23.081499999999998</v>
          </cell>
          <cell r="G81">
            <v>65.234700000000004</v>
          </cell>
          <cell r="H81">
            <v>55.070799999999998</v>
          </cell>
        </row>
        <row r="82">
          <cell r="A82">
            <v>1915</v>
          </cell>
          <cell r="B82">
            <v>159.44210000000001</v>
          </cell>
          <cell r="C82">
            <v>82.671099999999996</v>
          </cell>
          <cell r="D82">
            <v>50.226500000000001</v>
          </cell>
          <cell r="F82">
            <v>23.396899999999999</v>
          </cell>
          <cell r="G82">
            <v>66.588700000000003</v>
          </cell>
          <cell r="H82">
            <v>56.061999999999998</v>
          </cell>
        </row>
        <row r="83">
          <cell r="A83">
            <v>1916</v>
          </cell>
          <cell r="B83">
            <v>159.21690000000001</v>
          </cell>
          <cell r="C83">
            <v>78.800799999999995</v>
          </cell>
          <cell r="D83">
            <v>50.6646</v>
          </cell>
          <cell r="F83">
            <v>23.570399999999999</v>
          </cell>
          <cell r="G83">
            <v>67.893199999999993</v>
          </cell>
          <cell r="H83">
            <v>56.935000000000002</v>
          </cell>
        </row>
        <row r="84">
          <cell r="A84">
            <v>1917</v>
          </cell>
          <cell r="B84">
            <v>159.0283</v>
          </cell>
          <cell r="C84">
            <v>75.708100000000002</v>
          </cell>
          <cell r="D84">
            <v>51.094099999999997</v>
          </cell>
          <cell r="F84">
            <v>23.709900000000001</v>
          </cell>
          <cell r="G84">
            <v>69.206299999999999</v>
          </cell>
          <cell r="H84">
            <v>57.656100000000002</v>
          </cell>
        </row>
        <row r="85">
          <cell r="A85">
            <v>1918</v>
          </cell>
          <cell r="B85">
            <v>158.8766</v>
          </cell>
          <cell r="C85">
            <v>73.186400000000006</v>
          </cell>
          <cell r="D85">
            <v>51.514299999999999</v>
          </cell>
          <cell r="F85">
            <v>23.8249</v>
          </cell>
          <cell r="G85">
            <v>70.485200000000006</v>
          </cell>
          <cell r="H85">
            <v>58.320900000000002</v>
          </cell>
        </row>
        <row r="86">
          <cell r="A86">
            <v>1919</v>
          </cell>
          <cell r="B86">
            <v>158.7619</v>
          </cell>
          <cell r="C86">
            <v>71.090800000000002</v>
          </cell>
          <cell r="D86">
            <v>51.924500000000002</v>
          </cell>
          <cell r="F86">
            <v>23.921700000000001</v>
          </cell>
          <cell r="G86">
            <v>71.757400000000004</v>
          </cell>
          <cell r="H86">
            <v>58.952100000000002</v>
          </cell>
        </row>
        <row r="87">
          <cell r="A87">
            <v>1920</v>
          </cell>
          <cell r="B87">
            <v>158.68459999999999</v>
          </cell>
          <cell r="C87">
            <v>66.463200000000001</v>
          </cell>
          <cell r="D87">
            <v>52.323999999999998</v>
          </cell>
          <cell r="F87">
            <v>24.0046</v>
          </cell>
          <cell r="G87">
            <v>73.055899999999994</v>
          </cell>
          <cell r="H87">
            <v>59.548099999999998</v>
          </cell>
        </row>
        <row r="88">
          <cell r="A88">
            <v>1921</v>
          </cell>
          <cell r="B88">
            <v>158.64410000000001</v>
          </cell>
          <cell r="C88">
            <v>104.9402</v>
          </cell>
          <cell r="D88">
            <v>52.769199999999998</v>
          </cell>
          <cell r="F88">
            <v>28.353999999999999</v>
          </cell>
          <cell r="G88">
            <v>74.384799999999998</v>
          </cell>
          <cell r="H88">
            <v>60.114600000000003</v>
          </cell>
        </row>
        <row r="89">
          <cell r="A89">
            <v>1922</v>
          </cell>
          <cell r="B89">
            <v>158.64070000000001</v>
          </cell>
          <cell r="C89">
            <v>114.9256</v>
          </cell>
          <cell r="D89">
            <v>53.202100000000002</v>
          </cell>
          <cell r="F89">
            <v>29.042899999999999</v>
          </cell>
          <cell r="G89">
            <v>75.747100000000003</v>
          </cell>
          <cell r="H89">
            <v>60.6554</v>
          </cell>
        </row>
        <row r="90">
          <cell r="A90">
            <v>1923</v>
          </cell>
          <cell r="B90">
            <v>158.67449999999999</v>
          </cell>
          <cell r="C90">
            <v>122.7565</v>
          </cell>
          <cell r="D90">
            <v>53.622399999999999</v>
          </cell>
          <cell r="F90">
            <v>29.560700000000001</v>
          </cell>
          <cell r="G90">
            <v>77.056600000000003</v>
          </cell>
          <cell r="H90">
            <v>61.173400000000001</v>
          </cell>
        </row>
        <row r="91">
          <cell r="A91">
            <v>1924</v>
          </cell>
          <cell r="B91">
            <v>158.7457</v>
          </cell>
          <cell r="C91">
            <v>129.1182</v>
          </cell>
          <cell r="D91">
            <v>54.029299999999999</v>
          </cell>
          <cell r="F91">
            <v>29.966899999999999</v>
          </cell>
          <cell r="G91">
            <v>78.403400000000005</v>
          </cell>
          <cell r="H91">
            <v>61.611800000000002</v>
          </cell>
        </row>
        <row r="92">
          <cell r="A92">
            <v>1925</v>
          </cell>
          <cell r="B92">
            <v>158.8545</v>
          </cell>
          <cell r="C92">
            <v>134.46629999999999</v>
          </cell>
          <cell r="D92">
            <v>54.422600000000003</v>
          </cell>
          <cell r="F92">
            <v>30.298999999999999</v>
          </cell>
          <cell r="G92">
            <v>79.782799999999995</v>
          </cell>
          <cell r="H92">
            <v>62.101900000000001</v>
          </cell>
        </row>
        <row r="93">
          <cell r="A93">
            <v>1926</v>
          </cell>
          <cell r="B93">
            <v>158.2911</v>
          </cell>
          <cell r="C93">
            <v>135.8836</v>
          </cell>
          <cell r="D93">
            <v>54.084499999999998</v>
          </cell>
          <cell r="F93">
            <v>30.487400000000001</v>
          </cell>
          <cell r="G93">
            <v>81.195499999999996</v>
          </cell>
          <cell r="H93">
            <v>62.4236</v>
          </cell>
        </row>
        <row r="94">
          <cell r="A94">
            <v>1927</v>
          </cell>
          <cell r="B94">
            <v>157.6482</v>
          </cell>
          <cell r="C94">
            <v>136.86699999999999</v>
          </cell>
          <cell r="D94">
            <v>53.624699999999997</v>
          </cell>
          <cell r="F94">
            <v>30.6401</v>
          </cell>
          <cell r="G94">
            <v>82.530900000000003</v>
          </cell>
          <cell r="H94">
            <v>62.715400000000002</v>
          </cell>
        </row>
        <row r="95">
          <cell r="A95">
            <v>1928</v>
          </cell>
          <cell r="B95">
            <v>157.22489999999999</v>
          </cell>
          <cell r="C95">
            <v>137.47190000000001</v>
          </cell>
          <cell r="D95">
            <v>53.048099999999998</v>
          </cell>
          <cell r="F95">
            <v>30.766999999999999</v>
          </cell>
          <cell r="G95">
            <v>83.099000000000004</v>
          </cell>
          <cell r="H95">
            <v>62.9833</v>
          </cell>
        </row>
        <row r="96">
          <cell r="A96">
            <v>1929</v>
          </cell>
          <cell r="B96">
            <v>131.19669999999999</v>
          </cell>
          <cell r="C96">
            <v>137.78399999999999</v>
          </cell>
          <cell r="D96">
            <v>52.359000000000002</v>
          </cell>
          <cell r="F96">
            <v>30.874500000000001</v>
          </cell>
          <cell r="G96">
            <v>83.699299999999994</v>
          </cell>
          <cell r="H96">
            <v>63.087800000000001</v>
          </cell>
        </row>
        <row r="97">
          <cell r="A97">
            <v>1930</v>
          </cell>
          <cell r="B97">
            <v>124.191</v>
          </cell>
          <cell r="C97">
            <v>141.11330000000001</v>
          </cell>
          <cell r="D97">
            <v>51.561799999999998</v>
          </cell>
          <cell r="F97">
            <v>30.966999999999999</v>
          </cell>
          <cell r="G97">
            <v>84.302199999999999</v>
          </cell>
          <cell r="H97">
            <v>63.174900000000001</v>
          </cell>
        </row>
        <row r="98">
          <cell r="A98">
            <v>1931</v>
          </cell>
          <cell r="B98">
            <v>117.44410000000001</v>
          </cell>
          <cell r="C98">
            <v>157.8014</v>
          </cell>
          <cell r="D98">
            <v>50.658799999999999</v>
          </cell>
          <cell r="F98">
            <v>35.325000000000003</v>
          </cell>
          <cell r="G98">
            <v>84.907700000000006</v>
          </cell>
          <cell r="H98">
            <v>63.250399999999999</v>
          </cell>
        </row>
        <row r="99">
          <cell r="A99">
            <v>1932</v>
          </cell>
          <cell r="B99">
            <v>110.8853</v>
          </cell>
          <cell r="C99">
            <v>163.2698</v>
          </cell>
          <cell r="D99">
            <v>49.6554</v>
          </cell>
          <cell r="F99">
            <v>36.021599999999999</v>
          </cell>
          <cell r="G99">
            <v>85.519900000000007</v>
          </cell>
          <cell r="H99">
            <v>63.311</v>
          </cell>
        </row>
        <row r="100">
          <cell r="A100">
            <v>1933</v>
          </cell>
          <cell r="B100">
            <v>104.46339999999999</v>
          </cell>
          <cell r="C100">
            <v>167.92420000000001</v>
          </cell>
          <cell r="D100">
            <v>48.555100000000003</v>
          </cell>
          <cell r="F100">
            <v>36.546300000000002</v>
          </cell>
          <cell r="G100">
            <v>86.147400000000005</v>
          </cell>
          <cell r="H100">
            <v>63.362200000000001</v>
          </cell>
        </row>
        <row r="101">
          <cell r="A101">
            <v>1934</v>
          </cell>
          <cell r="B101">
            <v>98.141300000000001</v>
          </cell>
          <cell r="C101">
            <v>171.97069999999999</v>
          </cell>
          <cell r="D101">
            <v>47.361199999999997</v>
          </cell>
          <cell r="F101">
            <v>36.958799999999997</v>
          </cell>
          <cell r="G101">
            <v>84.553200000000004</v>
          </cell>
          <cell r="H101">
            <v>67.098799999999997</v>
          </cell>
        </row>
        <row r="102">
          <cell r="A102">
            <v>1935</v>
          </cell>
          <cell r="B102">
            <v>91.891599999999997</v>
          </cell>
          <cell r="C102">
            <v>175.55410000000001</v>
          </cell>
          <cell r="D102">
            <v>46.076900000000002</v>
          </cell>
          <cell r="F102">
            <v>37.296500000000002</v>
          </cell>
          <cell r="G102">
            <v>82.8035</v>
          </cell>
          <cell r="H102">
            <v>67.916799999999995</v>
          </cell>
        </row>
        <row r="103">
          <cell r="A103">
            <v>1936</v>
          </cell>
          <cell r="B103">
            <v>85.505200000000002</v>
          </cell>
          <cell r="C103">
            <v>177.3775</v>
          </cell>
          <cell r="D103">
            <v>44.758099999999999</v>
          </cell>
          <cell r="F103">
            <v>37.49</v>
          </cell>
          <cell r="G103">
            <v>80.899299999999997</v>
          </cell>
          <cell r="H103">
            <v>68.631399999999999</v>
          </cell>
        </row>
        <row r="104">
          <cell r="A104">
            <v>1937</v>
          </cell>
          <cell r="B104">
            <v>79.185199999999995</v>
          </cell>
          <cell r="C104">
            <v>179.5805</v>
          </cell>
          <cell r="D104">
            <v>43.403100000000002</v>
          </cell>
          <cell r="F104">
            <v>37.647300000000001</v>
          </cell>
          <cell r="G104">
            <v>78.841999999999999</v>
          </cell>
          <cell r="H104">
            <v>69.188100000000006</v>
          </cell>
        </row>
        <row r="105">
          <cell r="A105">
            <v>1938</v>
          </cell>
          <cell r="B105">
            <v>72.920100000000005</v>
          </cell>
          <cell r="C105">
            <v>181.5727</v>
          </cell>
          <cell r="D105">
            <v>42.014299999999999</v>
          </cell>
          <cell r="F105">
            <v>37.778300000000002</v>
          </cell>
          <cell r="G105">
            <v>76.688100000000006</v>
          </cell>
          <cell r="H105">
            <v>69.694999999999993</v>
          </cell>
        </row>
        <row r="106">
          <cell r="A106">
            <v>1939</v>
          </cell>
          <cell r="B106">
            <v>66.674099999999996</v>
          </cell>
          <cell r="C106">
            <v>183.39840000000001</v>
          </cell>
          <cell r="D106">
            <v>40.594200000000001</v>
          </cell>
          <cell r="F106">
            <v>37.889499999999998</v>
          </cell>
          <cell r="G106">
            <v>74.512900000000002</v>
          </cell>
          <cell r="H106">
            <v>70.168000000000006</v>
          </cell>
        </row>
        <row r="107">
          <cell r="A107">
            <v>1940</v>
          </cell>
          <cell r="B107">
            <v>60.507100000000001</v>
          </cell>
          <cell r="C107">
            <v>185.0909</v>
          </cell>
          <cell r="D107">
            <v>39.145099999999999</v>
          </cell>
          <cell r="F107">
            <v>37.985199999999999</v>
          </cell>
          <cell r="G107">
            <v>71.146199999999993</v>
          </cell>
          <cell r="H107">
            <v>70.613299999999995</v>
          </cell>
        </row>
        <row r="108">
          <cell r="A108">
            <v>1941</v>
          </cell>
          <cell r="B108">
            <v>54.305799999999998</v>
          </cell>
          <cell r="C108">
            <v>194.00739999999999</v>
          </cell>
          <cell r="D108">
            <v>37.6905</v>
          </cell>
          <cell r="F108">
            <v>53.040300000000002</v>
          </cell>
          <cell r="G108">
            <v>54.421100000000003</v>
          </cell>
          <cell r="H108">
            <v>71.037199999999999</v>
          </cell>
        </row>
        <row r="109">
          <cell r="A109">
            <v>1942</v>
          </cell>
          <cell r="B109">
            <v>48.154800000000002</v>
          </cell>
          <cell r="C109">
            <v>198.3433</v>
          </cell>
          <cell r="D109">
            <v>36.232599999999998</v>
          </cell>
          <cell r="F109">
            <v>55.3048</v>
          </cell>
          <cell r="G109">
            <v>47.512799999999999</v>
          </cell>
          <cell r="H109">
            <v>71.443700000000007</v>
          </cell>
        </row>
        <row r="110">
          <cell r="A110">
            <v>1943</v>
          </cell>
          <cell r="B110">
            <v>42.050699999999999</v>
          </cell>
          <cell r="C110">
            <v>202.5438</v>
          </cell>
          <cell r="D110">
            <v>34.773099999999999</v>
          </cell>
          <cell r="F110">
            <v>56.987900000000003</v>
          </cell>
          <cell r="G110">
            <v>40.835799999999999</v>
          </cell>
          <cell r="H110">
            <v>71.835700000000003</v>
          </cell>
        </row>
        <row r="111">
          <cell r="A111">
            <v>1944</v>
          </cell>
          <cell r="B111">
            <v>39.629300000000001</v>
          </cell>
          <cell r="C111">
            <v>206.69589999999999</v>
          </cell>
          <cell r="D111">
            <v>33.314</v>
          </cell>
          <cell r="F111">
            <v>58.2956</v>
          </cell>
          <cell r="G111">
            <v>34.353499999999997</v>
          </cell>
          <cell r="H111">
            <v>72.211399999999998</v>
          </cell>
        </row>
        <row r="112">
          <cell r="A112">
            <v>1945</v>
          </cell>
          <cell r="B112">
            <v>37.250399999999999</v>
          </cell>
          <cell r="C112">
            <v>210.69929999999999</v>
          </cell>
          <cell r="D112">
            <v>31.857199999999999</v>
          </cell>
          <cell r="F112">
            <v>59.356400000000001</v>
          </cell>
          <cell r="G112">
            <v>28.0367</v>
          </cell>
          <cell r="H112">
            <v>72.576300000000003</v>
          </cell>
        </row>
        <row r="113">
          <cell r="A113">
            <v>1946</v>
          </cell>
          <cell r="B113">
            <v>34.912100000000002</v>
          </cell>
          <cell r="C113">
            <v>214.3486</v>
          </cell>
          <cell r="D113">
            <v>30.4041</v>
          </cell>
          <cell r="F113">
            <v>59.925400000000003</v>
          </cell>
          <cell r="G113">
            <v>24.028700000000001</v>
          </cell>
          <cell r="H113">
            <v>72.931700000000006</v>
          </cell>
        </row>
        <row r="114">
          <cell r="A114">
            <v>1947</v>
          </cell>
          <cell r="B114">
            <v>32.613199999999999</v>
          </cell>
          <cell r="C114">
            <v>217.6173</v>
          </cell>
          <cell r="D114">
            <v>28.956399999999999</v>
          </cell>
          <cell r="F114">
            <v>60.379300000000001</v>
          </cell>
          <cell r="G114">
            <v>20.4267</v>
          </cell>
          <cell r="H114">
            <v>73.278499999999994</v>
          </cell>
        </row>
        <row r="115">
          <cell r="A115">
            <v>1948</v>
          </cell>
          <cell r="B115">
            <v>30.352499999999999</v>
          </cell>
          <cell r="C115">
            <v>221.01140000000001</v>
          </cell>
          <cell r="D115">
            <v>27.515599999999999</v>
          </cell>
          <cell r="F115">
            <v>60.751199999999997</v>
          </cell>
          <cell r="G115">
            <v>17.178799999999999</v>
          </cell>
          <cell r="H115">
            <v>73.617599999999996</v>
          </cell>
        </row>
        <row r="116">
          <cell r="A116">
            <v>1949</v>
          </cell>
          <cell r="B116">
            <v>28.129100000000001</v>
          </cell>
          <cell r="C116">
            <v>224.5069</v>
          </cell>
          <cell r="D116">
            <v>26.083100000000002</v>
          </cell>
          <cell r="F116">
            <v>61.062600000000003</v>
          </cell>
          <cell r="G116">
            <v>14.305300000000001</v>
          </cell>
          <cell r="H116">
            <v>73.671899999999994</v>
          </cell>
        </row>
        <row r="117">
          <cell r="A117">
            <v>1950</v>
          </cell>
          <cell r="B117">
            <v>25.968900000000001</v>
          </cell>
          <cell r="C117">
            <v>229.84379999999999</v>
          </cell>
          <cell r="D117">
            <v>24.6601</v>
          </cell>
          <cell r="F117">
            <v>61.328000000000003</v>
          </cell>
          <cell r="G117">
            <v>13.082100000000001</v>
          </cell>
          <cell r="H117">
            <v>73.719899999999996</v>
          </cell>
        </row>
        <row r="118">
          <cell r="A118">
            <v>1951</v>
          </cell>
          <cell r="B118">
            <v>18.226500000000001</v>
          </cell>
          <cell r="C118">
            <v>286.37520000000001</v>
          </cell>
          <cell r="D118">
            <v>23.528700000000001</v>
          </cell>
          <cell r="F118">
            <v>82.945499999999996</v>
          </cell>
          <cell r="G118">
            <v>126.9132</v>
          </cell>
          <cell r="H118">
            <v>74.646100000000004</v>
          </cell>
        </row>
        <row r="119">
          <cell r="A119">
            <v>1952</v>
          </cell>
          <cell r="B119">
            <v>15.0411</v>
          </cell>
          <cell r="C119">
            <v>304.7174</v>
          </cell>
          <cell r="D119">
            <v>22.546199999999999</v>
          </cell>
          <cell r="F119">
            <v>86.275999999999996</v>
          </cell>
          <cell r="G119">
            <v>149.64179999999999</v>
          </cell>
          <cell r="H119">
            <v>75.595500000000001</v>
          </cell>
        </row>
        <row r="120">
          <cell r="A120">
            <v>1953</v>
          </cell>
          <cell r="B120">
            <v>12.121</v>
          </cell>
          <cell r="C120">
            <v>319.57850000000002</v>
          </cell>
          <cell r="D120">
            <v>21.707000000000001</v>
          </cell>
          <cell r="F120">
            <v>88.763999999999996</v>
          </cell>
          <cell r="G120">
            <v>171.48429999999999</v>
          </cell>
          <cell r="H120">
            <v>76.557599999999994</v>
          </cell>
        </row>
        <row r="121">
          <cell r="A121">
            <v>1954</v>
          </cell>
          <cell r="B121">
            <v>9.4383999999999997</v>
          </cell>
          <cell r="C121">
            <v>331.78089999999997</v>
          </cell>
          <cell r="D121">
            <v>21.005700000000001</v>
          </cell>
          <cell r="F121">
            <v>90.705799999999996</v>
          </cell>
          <cell r="G121">
            <v>192.66640000000001</v>
          </cell>
          <cell r="H121">
            <v>77.524100000000004</v>
          </cell>
        </row>
        <row r="122">
          <cell r="A122">
            <v>1955</v>
          </cell>
          <cell r="B122">
            <v>6.9715999999999996</v>
          </cell>
          <cell r="C122">
            <v>342.05149999999998</v>
          </cell>
          <cell r="D122">
            <v>20.437200000000001</v>
          </cell>
          <cell r="F122">
            <v>92.286299999999997</v>
          </cell>
          <cell r="G122">
            <v>213.74680000000001</v>
          </cell>
          <cell r="H122">
            <v>97.762799999999999</v>
          </cell>
        </row>
        <row r="123">
          <cell r="A123">
            <v>1956</v>
          </cell>
          <cell r="B123">
            <v>4.7073999999999998</v>
          </cell>
          <cell r="C123">
            <v>348.09750000000003</v>
          </cell>
          <cell r="D123">
            <v>19.9971</v>
          </cell>
          <cell r="F123">
            <v>93.1571</v>
          </cell>
          <cell r="G123">
            <v>236.1474</v>
          </cell>
          <cell r="H123">
            <v>102.6493</v>
          </cell>
        </row>
        <row r="124">
          <cell r="A124">
            <v>1957</v>
          </cell>
          <cell r="B124">
            <v>2.6280999999999999</v>
          </cell>
          <cell r="C124">
            <v>353.04469999999998</v>
          </cell>
          <cell r="D124">
            <v>19.680900000000001</v>
          </cell>
          <cell r="F124">
            <v>93.857299999999995</v>
          </cell>
          <cell r="G124">
            <v>258.24740000000003</v>
          </cell>
          <cell r="H124">
            <v>107.00700000000001</v>
          </cell>
        </row>
        <row r="125">
          <cell r="A125">
            <v>1958</v>
          </cell>
          <cell r="B125">
            <v>0.72209999999999996</v>
          </cell>
          <cell r="C125">
            <v>357.1549</v>
          </cell>
          <cell r="D125">
            <v>19.4847</v>
          </cell>
          <cell r="F125">
            <v>94.434700000000007</v>
          </cell>
          <cell r="G125">
            <v>279.95209999999997</v>
          </cell>
          <cell r="H125">
            <v>110.5419</v>
          </cell>
        </row>
        <row r="126">
          <cell r="A126">
            <v>1959</v>
          </cell>
          <cell r="B126">
            <v>-1.02</v>
          </cell>
          <cell r="C126">
            <v>362.41230000000002</v>
          </cell>
          <cell r="D126">
            <v>19.404900000000001</v>
          </cell>
          <cell r="F126">
            <v>94.920900000000003</v>
          </cell>
          <cell r="G126">
            <v>208.34129999999999</v>
          </cell>
          <cell r="H126">
            <v>113.7919</v>
          </cell>
        </row>
        <row r="127">
          <cell r="A127">
            <v>1960</v>
          </cell>
          <cell r="B127">
            <v>-2.6065</v>
          </cell>
          <cell r="C127">
            <v>366.64850000000001</v>
          </cell>
          <cell r="D127">
            <v>19.437799999999999</v>
          </cell>
          <cell r="F127">
            <v>95.337100000000007</v>
          </cell>
          <cell r="G127">
            <v>210.886</v>
          </cell>
          <cell r="H127">
            <v>116.84350000000001</v>
          </cell>
        </row>
        <row r="128">
          <cell r="A128">
            <v>1961</v>
          </cell>
          <cell r="B128">
            <v>-4.0918000000000001</v>
          </cell>
          <cell r="C128">
            <v>481.92829999999998</v>
          </cell>
          <cell r="D128">
            <v>16.696999999999999</v>
          </cell>
          <cell r="F128">
            <v>129.91909999999999</v>
          </cell>
          <cell r="G128">
            <v>205.2209</v>
          </cell>
          <cell r="H128">
            <v>119.68770000000001</v>
          </cell>
        </row>
        <row r="129">
          <cell r="A129">
            <v>1962</v>
          </cell>
          <cell r="B129">
            <v>-5.4755000000000003</v>
          </cell>
          <cell r="C129">
            <v>517.55070000000001</v>
          </cell>
          <cell r="D129">
            <v>16.318200000000001</v>
          </cell>
          <cell r="F129">
            <v>135.2433</v>
          </cell>
          <cell r="G129">
            <v>201.86850000000001</v>
          </cell>
          <cell r="H129">
            <v>122.3479</v>
          </cell>
        </row>
        <row r="130">
          <cell r="A130">
            <v>1963</v>
          </cell>
          <cell r="B130">
            <v>-6.7626999999999997</v>
          </cell>
          <cell r="C130">
            <v>546.07460000000003</v>
          </cell>
          <cell r="D130">
            <v>16.0138</v>
          </cell>
          <cell r="F130">
            <v>139.22069999999999</v>
          </cell>
          <cell r="G130">
            <v>198.8176</v>
          </cell>
          <cell r="H130">
            <v>124.8412</v>
          </cell>
        </row>
        <row r="131">
          <cell r="A131">
            <v>1964</v>
          </cell>
          <cell r="B131">
            <v>-7.9615</v>
          </cell>
          <cell r="C131">
            <v>572.03959999999995</v>
          </cell>
          <cell r="D131">
            <v>15.778</v>
          </cell>
          <cell r="F131">
            <v>142.32490000000001</v>
          </cell>
          <cell r="G131">
            <v>196.17920000000001</v>
          </cell>
          <cell r="H131">
            <v>127.3356</v>
          </cell>
        </row>
        <row r="132">
          <cell r="A132">
            <v>1965</v>
          </cell>
          <cell r="B132">
            <v>-9.0786999999999995</v>
          </cell>
          <cell r="C132">
            <v>593.94060000000002</v>
          </cell>
          <cell r="D132">
            <v>15.605700000000001</v>
          </cell>
          <cell r="F132">
            <v>144.85169999999999</v>
          </cell>
          <cell r="G132">
            <v>192.91749999999999</v>
          </cell>
          <cell r="H132">
            <v>129.506</v>
          </cell>
        </row>
        <row r="133">
          <cell r="A133">
            <v>1966</v>
          </cell>
          <cell r="B133">
            <v>-9.0747</v>
          </cell>
          <cell r="C133">
            <v>603.87249999999995</v>
          </cell>
          <cell r="D133">
            <v>15.4787</v>
          </cell>
          <cell r="F133">
            <v>146.2433</v>
          </cell>
          <cell r="G133">
            <v>181.1651</v>
          </cell>
          <cell r="H133">
            <v>129.6122</v>
          </cell>
        </row>
        <row r="134">
          <cell r="A134">
            <v>1967</v>
          </cell>
          <cell r="B134">
            <v>-9.0297000000000001</v>
          </cell>
          <cell r="C134">
            <v>612.0308</v>
          </cell>
          <cell r="D134">
            <v>15.393000000000001</v>
          </cell>
          <cell r="F134">
            <v>147.3621</v>
          </cell>
          <cell r="G134">
            <v>169.52440000000001</v>
          </cell>
          <cell r="H134">
            <v>130.7089</v>
          </cell>
        </row>
        <row r="135">
          <cell r="A135">
            <v>1968</v>
          </cell>
          <cell r="B135">
            <v>-8.9679000000000002</v>
          </cell>
          <cell r="C135">
            <v>619.05269999999996</v>
          </cell>
          <cell r="D135">
            <v>15.3453</v>
          </cell>
          <cell r="F135">
            <v>148.28479999999999</v>
          </cell>
          <cell r="G135">
            <v>157.9246</v>
          </cell>
          <cell r="H135">
            <v>131.77850000000001</v>
          </cell>
        </row>
        <row r="136">
          <cell r="A136">
            <v>1969</v>
          </cell>
          <cell r="B136">
            <v>-8.8714999999999993</v>
          </cell>
          <cell r="C136">
            <v>629.61329999999998</v>
          </cell>
          <cell r="D136">
            <v>15.3323</v>
          </cell>
          <cell r="F136">
            <v>149.06180000000001</v>
          </cell>
          <cell r="G136">
            <v>147.83500000000001</v>
          </cell>
          <cell r="H136">
            <v>132.89230000000001</v>
          </cell>
        </row>
        <row r="137">
          <cell r="A137">
            <v>1970</v>
          </cell>
          <cell r="B137">
            <v>-9.2577999999999996</v>
          </cell>
          <cell r="C137">
            <v>638.01210000000003</v>
          </cell>
          <cell r="D137">
            <v>13.565200000000001</v>
          </cell>
          <cell r="F137">
            <v>149.7269</v>
          </cell>
          <cell r="G137">
            <v>114.46299999999999</v>
          </cell>
          <cell r="H137">
            <v>132.77510000000001</v>
          </cell>
        </row>
        <row r="138">
          <cell r="A138">
            <v>1971</v>
          </cell>
          <cell r="B138">
            <v>-9.5349000000000004</v>
          </cell>
          <cell r="C138">
            <v>567.11810000000003</v>
          </cell>
          <cell r="D138">
            <v>11.1775</v>
          </cell>
          <cell r="F138">
            <v>184.52449999999999</v>
          </cell>
          <cell r="G138">
            <v>100.09699999999999</v>
          </cell>
          <cell r="H138">
            <v>104.97920000000001</v>
          </cell>
        </row>
        <row r="139">
          <cell r="A139">
            <v>1972</v>
          </cell>
          <cell r="B139">
            <v>-9.7591000000000001</v>
          </cell>
          <cell r="C139">
            <v>547.71439999999996</v>
          </cell>
          <cell r="D139">
            <v>8.641</v>
          </cell>
          <cell r="F139">
            <v>190.03749999999999</v>
          </cell>
          <cell r="G139">
            <v>85.372100000000003</v>
          </cell>
          <cell r="H139">
            <v>101.0749</v>
          </cell>
        </row>
        <row r="140">
          <cell r="A140">
            <v>1973</v>
          </cell>
          <cell r="B140">
            <v>-9.9341000000000008</v>
          </cell>
          <cell r="C140">
            <v>531.04510000000005</v>
          </cell>
          <cell r="D140">
            <v>5.9631999999999996</v>
          </cell>
          <cell r="F140">
            <v>194.18129999999999</v>
          </cell>
          <cell r="G140">
            <v>71.251900000000006</v>
          </cell>
          <cell r="H140">
            <v>97.254800000000003</v>
          </cell>
        </row>
        <row r="141">
          <cell r="A141">
            <v>1974</v>
          </cell>
          <cell r="B141">
            <v>-9.5634999999999994</v>
          </cell>
          <cell r="C141">
            <v>516.3519</v>
          </cell>
          <cell r="D141">
            <v>3.1514000000000002</v>
          </cell>
          <cell r="F141">
            <v>197.43289999999999</v>
          </cell>
          <cell r="G141">
            <v>64.849999999999994</v>
          </cell>
          <cell r="H141">
            <v>93.699600000000004</v>
          </cell>
        </row>
        <row r="142">
          <cell r="A142">
            <v>1975</v>
          </cell>
          <cell r="B142">
            <v>-9.1507000000000005</v>
          </cell>
          <cell r="C142">
            <v>503.09449999999998</v>
          </cell>
          <cell r="D142">
            <v>0.21199999999999999</v>
          </cell>
          <cell r="F142">
            <v>200.0908</v>
          </cell>
          <cell r="G142">
            <v>58.780500000000004</v>
          </cell>
          <cell r="H142">
            <v>90.124600000000001</v>
          </cell>
        </row>
        <row r="143">
          <cell r="A143">
            <v>1976</v>
          </cell>
          <cell r="B143">
            <v>-8.7352000000000007</v>
          </cell>
          <cell r="C143">
            <v>501.64350000000002</v>
          </cell>
          <cell r="D143">
            <v>-2.6383999999999999</v>
          </cell>
          <cell r="F143">
            <v>201.5993</v>
          </cell>
          <cell r="G143">
            <v>55.919600000000003</v>
          </cell>
          <cell r="H143">
            <v>86.519599999999997</v>
          </cell>
        </row>
        <row r="144">
          <cell r="A144">
            <v>1977</v>
          </cell>
          <cell r="B144">
            <v>-8.32</v>
          </cell>
          <cell r="C144">
            <v>500.90199999999999</v>
          </cell>
          <cell r="D144">
            <v>-5.6405000000000003</v>
          </cell>
          <cell r="F144">
            <v>202.82259999999999</v>
          </cell>
          <cell r="G144">
            <v>50.358400000000003</v>
          </cell>
          <cell r="H144">
            <v>82.850899999999996</v>
          </cell>
        </row>
        <row r="145">
          <cell r="A145">
            <v>1978</v>
          </cell>
          <cell r="B145">
            <v>-7.9936999999999996</v>
          </cell>
          <cell r="C145">
            <v>500.34199999999998</v>
          </cell>
          <cell r="D145">
            <v>-8.7889999999999997</v>
          </cell>
          <cell r="F145">
            <v>203.8389</v>
          </cell>
          <cell r="G145">
            <v>44.8217</v>
          </cell>
          <cell r="H145">
            <v>79.101600000000005</v>
          </cell>
        </row>
        <row r="146">
          <cell r="A146">
            <v>1979</v>
          </cell>
          <cell r="B146">
            <v>-7.4802999999999997</v>
          </cell>
          <cell r="C146">
            <v>507.57589999999999</v>
          </cell>
          <cell r="D146">
            <v>-12.0787</v>
          </cell>
          <cell r="F146">
            <v>233.7021</v>
          </cell>
          <cell r="G146">
            <v>39.495199999999997</v>
          </cell>
          <cell r="H146">
            <v>75.217399999999998</v>
          </cell>
        </row>
        <row r="147">
          <cell r="A147">
            <v>1980</v>
          </cell>
          <cell r="B147">
            <v>-7.0938999999999997</v>
          </cell>
          <cell r="C147">
            <v>511.58980000000003</v>
          </cell>
          <cell r="D147">
            <v>-14.090400000000001</v>
          </cell>
          <cell r="F147">
            <v>238.68709999999999</v>
          </cell>
          <cell r="G147">
            <v>35.441699999999997</v>
          </cell>
          <cell r="H147">
            <v>73.780199999999994</v>
          </cell>
        </row>
        <row r="148">
          <cell r="A148">
            <v>1981</v>
          </cell>
          <cell r="B148">
            <v>-7.0140000000000002</v>
          </cell>
        </row>
        <row r="149">
          <cell r="A149">
            <v>1982</v>
          </cell>
          <cell r="B149">
            <v>-5.7965999999999998</v>
          </cell>
        </row>
        <row r="150">
          <cell r="A150">
            <v>1983</v>
          </cell>
          <cell r="B150">
            <v>-4.3013000000000003</v>
          </cell>
        </row>
        <row r="151">
          <cell r="A151">
            <v>1984</v>
          </cell>
          <cell r="B151">
            <v>-2.5464000000000002</v>
          </cell>
        </row>
        <row r="152">
          <cell r="A152">
            <v>1985</v>
          </cell>
          <cell r="B152">
            <v>-0.54900000000000004</v>
          </cell>
        </row>
        <row r="153">
          <cell r="A153">
            <v>1986</v>
          </cell>
          <cell r="B153">
            <v>1.6652</v>
          </cell>
        </row>
        <row r="154">
          <cell r="A154">
            <v>1987</v>
          </cell>
          <cell r="B154">
            <v>4.0814000000000004</v>
          </cell>
        </row>
        <row r="155">
          <cell r="A155">
            <v>1988</v>
          </cell>
          <cell r="B155">
            <v>6.6863000000000001</v>
          </cell>
        </row>
        <row r="156">
          <cell r="A156">
            <v>1989</v>
          </cell>
          <cell r="B156">
            <v>9.4656000000000002</v>
          </cell>
        </row>
        <row r="157">
          <cell r="A157">
            <v>1990</v>
          </cell>
          <cell r="B157">
            <v>12.420299999999999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nversion Factors"/>
      <sheetName val="Constants"/>
      <sheetName val="Vectors"/>
      <sheetName val="Cement"/>
      <sheetName val="Global_Variables"/>
      <sheetName val="Sector_Variables"/>
      <sheetName val="Engine"/>
      <sheetName val="R.3.2.0.00"/>
      <sheetName val="L.3.2.2B.00"/>
      <sheetName val="L.3.2.1A.00"/>
      <sheetName val="L.3.2.1B.00"/>
      <sheetName val="L.3.2.1C.00"/>
      <sheetName val="DontRunL.3.2.3A.00"/>
      <sheetName val="L.3.2.3B.00"/>
      <sheetName val="L.3.2.4A.00"/>
      <sheetName val="L.3.2.4B.00"/>
      <sheetName val="L.3.2.4C.00"/>
      <sheetName val="L.3.2.5A.00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Brazil</v>
          </cell>
          <cell r="D3" t="str">
            <v>01</v>
          </cell>
          <cell r="E3" t="str">
            <v>clinker</v>
          </cell>
          <cell r="F3" t="str">
            <v>existing</v>
          </cell>
          <cell r="G3" t="str">
            <v>dry</v>
          </cell>
          <cell r="H3" t="str">
            <v xml:space="preserve">coal </v>
          </cell>
          <cell r="I3" t="str">
            <v>process</v>
          </cell>
          <cell r="J3" t="str">
            <v>capex</v>
          </cell>
          <cell r="K3" t="str">
            <v>Clinker capex</v>
          </cell>
          <cell r="L3" t="str">
            <v>yes</v>
          </cell>
          <cell r="M3" t="str">
            <v>1</v>
          </cell>
        </row>
        <row r="4">
          <cell r="C4" t="str">
            <v>Canada</v>
          </cell>
          <cell r="D4" t="str">
            <v>02</v>
          </cell>
          <cell r="E4" t="str">
            <v>FlyAsh</v>
          </cell>
          <cell r="F4" t="str">
            <v>new</v>
          </cell>
          <cell r="G4" t="str">
            <v>Semi_dry_wet</v>
          </cell>
          <cell r="H4" t="str">
            <v>oil</v>
          </cell>
          <cell r="I4" t="str">
            <v>fuel</v>
          </cell>
          <cell r="J4" t="str">
            <v>opex</v>
          </cell>
          <cell r="K4" t="str">
            <v>material</v>
          </cell>
          <cell r="L4" t="str">
            <v>no</v>
          </cell>
        </row>
        <row r="5">
          <cell r="C5" t="str">
            <v>China</v>
          </cell>
          <cell r="D5" t="str">
            <v>03</v>
          </cell>
          <cell r="E5" t="str">
            <v>Slag</v>
          </cell>
          <cell r="G5" t="str">
            <v>wet</v>
          </cell>
          <cell r="H5" t="str">
            <v>gas</v>
          </cell>
          <cell r="K5" t="str">
            <v>fuel</v>
          </cell>
        </row>
        <row r="6">
          <cell r="C6" t="str">
            <v>France</v>
          </cell>
          <cell r="D6" t="str">
            <v>04</v>
          </cell>
          <cell r="E6" t="str">
            <v>Other pozzolan</v>
          </cell>
          <cell r="G6" t="str">
            <v>vertical</v>
          </cell>
          <cell r="H6" t="str">
            <v>fueloil</v>
          </cell>
          <cell r="K6" t="str">
            <v>logistic</v>
          </cell>
        </row>
        <row r="7">
          <cell r="C7" t="str">
            <v>Germany</v>
          </cell>
          <cell r="D7" t="str">
            <v>05</v>
          </cell>
          <cell r="E7" t="str">
            <v>Other fillers</v>
          </cell>
          <cell r="H7" t="str">
            <v>waste</v>
          </cell>
          <cell r="K7" t="str">
            <v>CCS opex</v>
          </cell>
        </row>
        <row r="8">
          <cell r="C8" t="str">
            <v>India</v>
          </cell>
          <cell r="D8" t="str">
            <v>06</v>
          </cell>
          <cell r="H8" t="str">
            <v>biomass</v>
          </cell>
          <cell r="K8" t="str">
            <v>CCS capex</v>
          </cell>
        </row>
        <row r="9">
          <cell r="C9" t="str">
            <v>Italy</v>
          </cell>
          <cell r="D9" t="str">
            <v>07</v>
          </cell>
        </row>
        <row r="10">
          <cell r="C10" t="str">
            <v>Japan</v>
          </cell>
          <cell r="D10" t="str">
            <v>08</v>
          </cell>
        </row>
        <row r="11">
          <cell r="C11" t="str">
            <v>Mexico</v>
          </cell>
          <cell r="D11" t="str">
            <v>09</v>
          </cell>
        </row>
        <row r="12">
          <cell r="C12" t="str">
            <v>Russia</v>
          </cell>
          <cell r="D12" t="str">
            <v>10</v>
          </cell>
        </row>
        <row r="13">
          <cell r="C13" t="str">
            <v>South Africa</v>
          </cell>
          <cell r="D13" t="str">
            <v>11</v>
          </cell>
        </row>
        <row r="14">
          <cell r="C14" t="str">
            <v>United Kingdom</v>
          </cell>
          <cell r="D14" t="str">
            <v>12</v>
          </cell>
        </row>
        <row r="15">
          <cell r="C15" t="str">
            <v>United States</v>
          </cell>
          <cell r="D15" t="str">
            <v>13</v>
          </cell>
        </row>
        <row r="16">
          <cell r="C16" t="str">
            <v>Middle East</v>
          </cell>
          <cell r="D16" t="str">
            <v>14</v>
          </cell>
        </row>
        <row r="17">
          <cell r="C17" t="str">
            <v>Rest of EU27</v>
          </cell>
          <cell r="D17" t="str">
            <v>15</v>
          </cell>
        </row>
        <row r="18">
          <cell r="C18" t="str">
            <v>Rest of OECD Pacific</v>
          </cell>
          <cell r="D18" t="str">
            <v>16</v>
          </cell>
        </row>
        <row r="19">
          <cell r="C19" t="str">
            <v>Rest of Africa</v>
          </cell>
          <cell r="D19" t="str">
            <v>17</v>
          </cell>
        </row>
        <row r="20">
          <cell r="C20" t="str">
            <v>Rest of developing Asia</v>
          </cell>
          <cell r="D20" t="str">
            <v>18</v>
          </cell>
        </row>
        <row r="21">
          <cell r="C21" t="str">
            <v>Rest of Latin America</v>
          </cell>
          <cell r="D21" t="str">
            <v>19</v>
          </cell>
        </row>
        <row r="22">
          <cell r="C22" t="str">
            <v>Rest of Eastern Europe</v>
          </cell>
          <cell r="D22" t="str">
            <v>20</v>
          </cell>
        </row>
        <row r="23">
          <cell r="C23" t="str">
            <v>Rest of OECD Europe</v>
          </cell>
          <cell r="D23" t="str">
            <v>21</v>
          </cell>
        </row>
        <row r="24">
          <cell r="D24" t="str">
            <v>22</v>
          </cell>
        </row>
        <row r="25">
          <cell r="D25" t="str">
            <v>23</v>
          </cell>
        </row>
        <row r="26">
          <cell r="D26" t="str">
            <v>24</v>
          </cell>
        </row>
        <row r="27">
          <cell r="D27" t="str">
            <v>25</v>
          </cell>
        </row>
        <row r="28">
          <cell r="D28" t="str">
            <v>26</v>
          </cell>
        </row>
        <row r="29">
          <cell r="D29" t="str">
            <v>27</v>
          </cell>
        </row>
        <row r="30">
          <cell r="D30" t="str">
            <v>28</v>
          </cell>
        </row>
        <row r="31">
          <cell r="D31" t="str">
            <v>29</v>
          </cell>
        </row>
        <row r="32">
          <cell r="D32" t="str">
            <v>30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Legend"/>
      <sheetName val="Country Mapping"/>
      <sheetName val="Baseline"/>
      <sheetName val="Conversion Factors"/>
      <sheetName val="Name_ranges"/>
      <sheetName val="Template"/>
      <sheetName val="CCS_Allocation"/>
      <sheetName val="Global_Variables"/>
      <sheetName val="Sector_Variables"/>
      <sheetName val="RC_L.3.1.1.0"/>
      <sheetName val="L.3.1.2.0"/>
      <sheetName val="L.3.1.3.0"/>
      <sheetName val="L.3.1.4.0"/>
      <sheetName val="L.3.1.5.0"/>
      <sheetName val="L.3.1.6.0"/>
      <sheetName val="L.3.1.7.0"/>
      <sheetName val="L.3.1.8.0"/>
      <sheetName val="Scenario"/>
      <sheetName val="L.3.1.9.0"/>
      <sheetName val="L.3.1.10.0"/>
      <sheetName val="L.3.1.11.0"/>
      <sheetName val="L.3.1.12.0"/>
      <sheetName val="L.3.1.13.0"/>
      <sheetName val="L.3.1.Repo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ure INPUTS"/>
      <sheetName val="Capture CALCULATIONS"/>
      <sheetName val="Capture ref cases"/>
      <sheetName val="OUTPUTS"/>
      <sheetName val="Outputs-summary"/>
      <sheetName val="Further CALCULATIONS"/>
      <sheetName val="Format Guidelines"/>
      <sheetName val="Common assumptions"/>
      <sheetName val="Transport UoC model"/>
      <sheetName val="Storage"/>
      <sheetName val="BACKUP"/>
      <sheetName val="Transport"/>
      <sheetName val="Inputs-summary"/>
    </sheetNames>
    <sheetDataSet>
      <sheetData sheetId="0" refreshError="1">
        <row r="6">
          <cell r="E6">
            <v>40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dex"/>
      <sheetName val="CostCurve"/>
      <sheetName val="PivotAggregated"/>
      <sheetName val="Consolidated Results_Periodic"/>
      <sheetName val="Consolidated Results_Yearly"/>
      <sheetName val="RawModelOutput"/>
      <sheetName val="CCS"/>
      <sheetName val="CalculationRegionYearlyOutput"/>
      <sheetName val="CalculationRegionPeriodicOutput"/>
      <sheetName val="ReportRegionYearlyOutput"/>
      <sheetName val="ReportRegionPeriodicOutput"/>
      <sheetName val="Pivot_CashFlowRR"/>
      <sheetName val="Pivot_CashFlowCR"/>
      <sheetName val="Sheet2"/>
      <sheetName val="Global"/>
      <sheetName val="Power"/>
      <sheetName val="Cost Curve Backend Table"/>
      <sheetName val="Cost Curve Backend"/>
      <sheetName val="Mapping Sheet"/>
      <sheetName val="Pivot backend"/>
      <sheetName val="Stern Pivot"/>
      <sheetName val="RawOutput_Periodically"/>
      <sheetName val="RawOutput_Yearly (2)"/>
      <sheetName val="RawOutput_Yearly"/>
      <sheetName val="Aggregated Results"/>
      <sheetName val="Log"/>
    </sheetNames>
    <sheetDataSet>
      <sheetData sheetId="0" refreshError="1"/>
      <sheetData sheetId="1" refreshError="1"/>
      <sheetData sheetId="2"/>
      <sheetData sheetId="3">
        <row r="7">
          <cell r="C7">
            <v>8.3624872052520827E-3</v>
          </cell>
          <cell r="N7">
            <v>8.3624872052520827E-3</v>
          </cell>
        </row>
        <row r="8">
          <cell r="C8">
            <v>3.529687349969306</v>
          </cell>
          <cell r="N8">
            <v>3.529687349969306</v>
          </cell>
        </row>
        <row r="9">
          <cell r="C9">
            <v>4.9842812282252158</v>
          </cell>
          <cell r="N9">
            <v>4.9842812282252158</v>
          </cell>
        </row>
        <row r="10">
          <cell r="C10">
            <v>5.95210607413473</v>
          </cell>
          <cell r="N10">
            <v>5.95210607413473</v>
          </cell>
        </row>
        <row r="11">
          <cell r="C11">
            <v>7.1229991553588441</v>
          </cell>
          <cell r="N11">
            <v>7.1229991553588441</v>
          </cell>
        </row>
        <row r="12">
          <cell r="C12">
            <v>9.2592970602750224</v>
          </cell>
          <cell r="N12">
            <v>9.2592970602750224</v>
          </cell>
        </row>
        <row r="13">
          <cell r="C13">
            <v>9.6037835764119635</v>
          </cell>
          <cell r="N13">
            <v>9.6037835764119635</v>
          </cell>
        </row>
        <row r="14">
          <cell r="C14">
            <v>10.691311285801893</v>
          </cell>
          <cell r="N14">
            <v>10.691311285801893</v>
          </cell>
        </row>
        <row r="15">
          <cell r="C15">
            <v>11.942227798810562</v>
          </cell>
          <cell r="N15">
            <v>11.942227798810562</v>
          </cell>
        </row>
        <row r="16">
          <cell r="C16">
            <v>14.354128384770526</v>
          </cell>
          <cell r="N16">
            <v>14.354128384770526</v>
          </cell>
        </row>
        <row r="17">
          <cell r="C17">
            <v>14.724035115009624</v>
          </cell>
          <cell r="N17">
            <v>14.724035115009624</v>
          </cell>
        </row>
        <row r="18">
          <cell r="C18">
            <v>15.419481466257452</v>
          </cell>
          <cell r="N18">
            <v>15.419481466257452</v>
          </cell>
        </row>
        <row r="19">
          <cell r="C19">
            <v>17.464948061022593</v>
          </cell>
          <cell r="N19">
            <v>17.464948061022593</v>
          </cell>
        </row>
        <row r="20">
          <cell r="C20">
            <v>18.362095721313853</v>
          </cell>
          <cell r="N20">
            <v>18.362095721313853</v>
          </cell>
        </row>
        <row r="21">
          <cell r="C21">
            <v>19.530331706873103</v>
          </cell>
          <cell r="N21">
            <v>19.530331706873103</v>
          </cell>
        </row>
        <row r="22">
          <cell r="C22">
            <v>23.041710347894423</v>
          </cell>
          <cell r="N22">
            <v>23.041710347894423</v>
          </cell>
        </row>
        <row r="23">
          <cell r="C23">
            <v>26.327355256953673</v>
          </cell>
          <cell r="N23">
            <v>26.327355256953673</v>
          </cell>
        </row>
        <row r="24">
          <cell r="C24">
            <v>26.604188995401842</v>
          </cell>
          <cell r="N24">
            <v>26.604188995401842</v>
          </cell>
        </row>
        <row r="25">
          <cell r="C25">
            <v>26.971057573670109</v>
          </cell>
          <cell r="N25">
            <v>26.971057573670109</v>
          </cell>
        </row>
        <row r="26">
          <cell r="C26">
            <v>27.065847746003413</v>
          </cell>
          <cell r="N26">
            <v>27.065847746003413</v>
          </cell>
        </row>
        <row r="27">
          <cell r="C27">
            <v>27.150908842944371</v>
          </cell>
          <cell r="N27">
            <v>27.150908842944371</v>
          </cell>
        </row>
        <row r="28">
          <cell r="C28">
            <v>27.255011069637376</v>
          </cell>
          <cell r="N28">
            <v>27.255011069637376</v>
          </cell>
        </row>
        <row r="29">
          <cell r="C29">
            <v>30.661678325270678</v>
          </cell>
          <cell r="N29">
            <v>30.661678325270678</v>
          </cell>
        </row>
        <row r="30">
          <cell r="C30">
            <v>31.031926899125637</v>
          </cell>
          <cell r="N30">
            <v>31.031926899125637</v>
          </cell>
        </row>
        <row r="31">
          <cell r="C31">
            <v>31.166606227017716</v>
          </cell>
          <cell r="N31">
            <v>31.166606227017716</v>
          </cell>
        </row>
        <row r="32">
          <cell r="C32">
            <v>31.367639315694763</v>
          </cell>
          <cell r="N32">
            <v>31.367639315694763</v>
          </cell>
        </row>
        <row r="33">
          <cell r="C33">
            <v>31.549558267175534</v>
          </cell>
          <cell r="N33">
            <v>31.549558267175534</v>
          </cell>
        </row>
        <row r="34">
          <cell r="C34">
            <v>50.245851330943523</v>
          </cell>
          <cell r="N34">
            <v>50.245851330943523</v>
          </cell>
        </row>
        <row r="35">
          <cell r="C35">
            <v>50.359516604325357</v>
          </cell>
          <cell r="N35">
            <v>50.359516604325357</v>
          </cell>
        </row>
        <row r="36">
          <cell r="C36">
            <v>50.413222519619985</v>
          </cell>
          <cell r="N36">
            <v>50.413222519619985</v>
          </cell>
        </row>
        <row r="37">
          <cell r="C37">
            <v>50.92853060106637</v>
          </cell>
          <cell r="N37">
            <v>50.92853060106637</v>
          </cell>
        </row>
        <row r="38">
          <cell r="C38">
            <v>55.831218756386122</v>
          </cell>
          <cell r="N38">
            <v>55.831218756386122</v>
          </cell>
        </row>
        <row r="39">
          <cell r="C39">
            <v>56.528768915577338</v>
          </cell>
          <cell r="N39">
            <v>56.528768915577338</v>
          </cell>
        </row>
        <row r="40">
          <cell r="C40">
            <v>59.998719939797866</v>
          </cell>
          <cell r="N40">
            <v>59.998719939797866</v>
          </cell>
        </row>
        <row r="41">
          <cell r="C41">
            <v>60.050644787371752</v>
          </cell>
          <cell r="N41">
            <v>60.050644787371752</v>
          </cell>
        </row>
        <row r="42">
          <cell r="C42">
            <v>75.65714700074372</v>
          </cell>
          <cell r="N42">
            <v>75.65714700074372</v>
          </cell>
        </row>
        <row r="43">
          <cell r="C43">
            <v>76.279244424470804</v>
          </cell>
          <cell r="N43">
            <v>76.279244424470804</v>
          </cell>
        </row>
        <row r="44">
          <cell r="C44">
            <v>82.928283861096105</v>
          </cell>
          <cell r="N44">
            <v>82.928283861096105</v>
          </cell>
        </row>
        <row r="45">
          <cell r="C45">
            <v>85.531426219042231</v>
          </cell>
          <cell r="N45">
            <v>85.531426219042231</v>
          </cell>
        </row>
        <row r="46">
          <cell r="C46">
            <v>85.910389390946676</v>
          </cell>
          <cell r="N46">
            <v>85.910389390946676</v>
          </cell>
        </row>
        <row r="47">
          <cell r="C47">
            <v>86.429153941367161</v>
          </cell>
          <cell r="N47">
            <v>86.429153941367161</v>
          </cell>
        </row>
        <row r="48">
          <cell r="C48">
            <v>92.269894575052689</v>
          </cell>
          <cell r="N48">
            <v>92.269894575052689</v>
          </cell>
        </row>
        <row r="49">
          <cell r="C49">
            <v>93.069413122717251</v>
          </cell>
          <cell r="N49">
            <v>93.069413122717251</v>
          </cell>
        </row>
        <row r="50">
          <cell r="C50">
            <v>93.802976835425127</v>
          </cell>
          <cell r="N50">
            <v>93.802976835425127</v>
          </cell>
        </row>
        <row r="51">
          <cell r="C51">
            <v>125.2784449277854</v>
          </cell>
          <cell r="N51">
            <v>125.2784449277854</v>
          </cell>
        </row>
        <row r="52">
          <cell r="C52">
            <v>141.46306421529763</v>
          </cell>
          <cell r="N52">
            <v>141.46306421529763</v>
          </cell>
        </row>
        <row r="53">
          <cell r="C53">
            <v>141.86177025784215</v>
          </cell>
          <cell r="N53">
            <v>141.86177025784215</v>
          </cell>
        </row>
        <row r="54">
          <cell r="C54">
            <v>146.49370446933543</v>
          </cell>
          <cell r="N54">
            <v>146.49370446933543</v>
          </cell>
        </row>
        <row r="55">
          <cell r="C55">
            <v>146.81642946595269</v>
          </cell>
          <cell r="N55">
            <v>146.81642946595269</v>
          </cell>
        </row>
        <row r="56">
          <cell r="C56">
            <v>162.1809016885679</v>
          </cell>
          <cell r="N56">
            <v>162.1809016885679</v>
          </cell>
        </row>
        <row r="57">
          <cell r="C57">
            <v>168.42060754207301</v>
          </cell>
          <cell r="N57">
            <v>168.42060754207301</v>
          </cell>
        </row>
        <row r="58">
          <cell r="C58">
            <v>168.99648063791602</v>
          </cell>
          <cell r="N58">
            <v>168.99648063791602</v>
          </cell>
        </row>
        <row r="59">
          <cell r="C59">
            <v>168.99648063791602</v>
          </cell>
          <cell r="N59">
            <v>169.27267861281027</v>
          </cell>
        </row>
        <row r="60">
          <cell r="C60">
            <v>169.27267861281027</v>
          </cell>
          <cell r="N60">
            <v>169.27330950787967</v>
          </cell>
        </row>
        <row r="61">
          <cell r="C61">
            <v>169.27330950787967</v>
          </cell>
          <cell r="N61">
            <v>169.53824711284312</v>
          </cell>
        </row>
        <row r="62">
          <cell r="C62">
            <v>169.53824711284312</v>
          </cell>
          <cell r="N62">
            <v>169.53824711284312</v>
          </cell>
        </row>
        <row r="63">
          <cell r="C63">
            <v>169.53824711284312</v>
          </cell>
          <cell r="N63">
            <v>169.53824711284312</v>
          </cell>
        </row>
        <row r="64">
          <cell r="C64">
            <v>169.53824711284312</v>
          </cell>
          <cell r="N64">
            <v>169.53824711284312</v>
          </cell>
        </row>
        <row r="65">
          <cell r="C65">
            <v>169.53824711284312</v>
          </cell>
          <cell r="N65">
            <v>169.53824711284312</v>
          </cell>
        </row>
        <row r="66">
          <cell r="C66">
            <v>176.33529665903026</v>
          </cell>
          <cell r="N66">
            <v>176.33529665903026</v>
          </cell>
        </row>
        <row r="67">
          <cell r="C67">
            <v>176.50659956538524</v>
          </cell>
          <cell r="N67">
            <v>176.50659956538524</v>
          </cell>
        </row>
        <row r="68">
          <cell r="C68">
            <v>198.15876526994731</v>
          </cell>
          <cell r="N68">
            <v>198.15876526994731</v>
          </cell>
        </row>
        <row r="69">
          <cell r="C69">
            <v>208.75252523211952</v>
          </cell>
          <cell r="N69">
            <v>208.75252523211952</v>
          </cell>
        </row>
        <row r="70">
          <cell r="C70">
            <v>225.7036438959033</v>
          </cell>
          <cell r="N70">
            <v>225.7036438959033</v>
          </cell>
        </row>
        <row r="71">
          <cell r="C71">
            <v>239.91402377382394</v>
          </cell>
          <cell r="N71">
            <v>239.91402377382394</v>
          </cell>
        </row>
        <row r="72">
          <cell r="C72">
            <v>248.75509881347688</v>
          </cell>
          <cell r="N72">
            <v>248.75509881347688</v>
          </cell>
        </row>
        <row r="73">
          <cell r="C73">
            <v>249.42425709345542</v>
          </cell>
          <cell r="N73">
            <v>249.42425709345542</v>
          </cell>
        </row>
        <row r="74">
          <cell r="C74">
            <v>249.47590533645902</v>
          </cell>
          <cell r="N74">
            <v>249.47590533645902</v>
          </cell>
        </row>
        <row r="75">
          <cell r="C75">
            <v>278.99298800825727</v>
          </cell>
          <cell r="N75">
            <v>278.99298800825727</v>
          </cell>
        </row>
        <row r="76">
          <cell r="C76">
            <v>285.49040495038088</v>
          </cell>
          <cell r="N76">
            <v>285.49040495038088</v>
          </cell>
        </row>
        <row r="77">
          <cell r="C77">
            <v>285.60665776610665</v>
          </cell>
          <cell r="N77">
            <v>285.60665776610665</v>
          </cell>
        </row>
        <row r="78">
          <cell r="C78">
            <v>286.77653916515095</v>
          </cell>
          <cell r="N78">
            <v>286.77653916515095</v>
          </cell>
        </row>
        <row r="79">
          <cell r="C79">
            <v>286.91413355015618</v>
          </cell>
          <cell r="N79">
            <v>286.91413355015618</v>
          </cell>
        </row>
        <row r="80">
          <cell r="C80">
            <v>287.14630905105093</v>
          </cell>
          <cell r="N80">
            <v>287.14630905105093</v>
          </cell>
        </row>
        <row r="81">
          <cell r="C81">
            <v>292.51639478570081</v>
          </cell>
          <cell r="N81">
            <v>292.51639478570081</v>
          </cell>
        </row>
        <row r="82">
          <cell r="C82">
            <v>293.02986948402906</v>
          </cell>
          <cell r="N82">
            <v>293.02986948402906</v>
          </cell>
        </row>
        <row r="83">
          <cell r="C83">
            <v>321.01654143571807</v>
          </cell>
          <cell r="N83">
            <v>321.01654143571807</v>
          </cell>
        </row>
        <row r="84">
          <cell r="C84">
            <v>321.17588607075629</v>
          </cell>
          <cell r="N84">
            <v>321.17588607075629</v>
          </cell>
        </row>
        <row r="85">
          <cell r="C85">
            <v>322.30043654323072</v>
          </cell>
          <cell r="N85">
            <v>322.30043654323072</v>
          </cell>
        </row>
        <row r="86">
          <cell r="C86">
            <v>322.67098553386523</v>
          </cell>
          <cell r="N86">
            <v>322.67098553386523</v>
          </cell>
        </row>
        <row r="87">
          <cell r="C87">
            <v>332.47461310237759</v>
          </cell>
          <cell r="N87">
            <v>332.47461310237759</v>
          </cell>
        </row>
        <row r="88">
          <cell r="C88">
            <v>332.61230868148226</v>
          </cell>
          <cell r="N88">
            <v>332.61230868148226</v>
          </cell>
        </row>
        <row r="89">
          <cell r="C89">
            <v>332.79761509904233</v>
          </cell>
          <cell r="N89">
            <v>332.79761509904233</v>
          </cell>
        </row>
        <row r="90">
          <cell r="C90">
            <v>332.99079740425742</v>
          </cell>
          <cell r="N90">
            <v>332.99079740425742</v>
          </cell>
        </row>
        <row r="91">
          <cell r="C91">
            <v>333.31035030237126</v>
          </cell>
          <cell r="N91">
            <v>333.31035030237126</v>
          </cell>
        </row>
        <row r="92">
          <cell r="C92">
            <v>333.42874312048377</v>
          </cell>
          <cell r="N92">
            <v>333.42874312048377</v>
          </cell>
        </row>
        <row r="93">
          <cell r="C93">
            <v>334.895288005569</v>
          </cell>
          <cell r="N93">
            <v>334.895288005569</v>
          </cell>
        </row>
        <row r="94">
          <cell r="C94">
            <v>335.6276928916098</v>
          </cell>
          <cell r="N94">
            <v>335.6276928916098</v>
          </cell>
        </row>
        <row r="95">
          <cell r="C95">
            <v>343.58440620866378</v>
          </cell>
          <cell r="N95">
            <v>343.58440620866378</v>
          </cell>
        </row>
        <row r="96">
          <cell r="C96">
            <v>358.12937131642917</v>
          </cell>
          <cell r="N96">
            <v>358.12937131642917</v>
          </cell>
        </row>
        <row r="97">
          <cell r="C97">
            <v>362.50991897371398</v>
          </cell>
          <cell r="N97">
            <v>362.50991897371398</v>
          </cell>
        </row>
        <row r="98">
          <cell r="C98">
            <v>363.00237268705285</v>
          </cell>
          <cell r="N98">
            <v>363.00237268705285</v>
          </cell>
        </row>
        <row r="99">
          <cell r="C99">
            <v>363.44585565541843</v>
          </cell>
          <cell r="N99">
            <v>363.44585565541843</v>
          </cell>
        </row>
        <row r="100">
          <cell r="C100">
            <v>383.78116304337391</v>
          </cell>
          <cell r="N100">
            <v>383.78116304337391</v>
          </cell>
        </row>
        <row r="101">
          <cell r="C101">
            <v>383.90376724415199</v>
          </cell>
          <cell r="N101">
            <v>383.90376724415199</v>
          </cell>
        </row>
        <row r="102">
          <cell r="C102">
            <v>384.03158236489753</v>
          </cell>
          <cell r="N102">
            <v>384.03158236489753</v>
          </cell>
        </row>
        <row r="103">
          <cell r="C103">
            <v>384.13025992720338</v>
          </cell>
          <cell r="N103">
            <v>384.13025992720338</v>
          </cell>
        </row>
        <row r="104">
          <cell r="C104">
            <v>388.74371913780675</v>
          </cell>
          <cell r="N104">
            <v>388.74371913780675</v>
          </cell>
        </row>
        <row r="105">
          <cell r="C105">
            <v>388.9617893460067</v>
          </cell>
          <cell r="N105">
            <v>388.9617893460067</v>
          </cell>
        </row>
        <row r="106">
          <cell r="C106">
            <v>390.4790530080603</v>
          </cell>
          <cell r="N106">
            <v>390.4790530080603</v>
          </cell>
        </row>
        <row r="107">
          <cell r="C107">
            <v>391.36871694390567</v>
          </cell>
          <cell r="N107">
            <v>391.36871694390567</v>
          </cell>
        </row>
        <row r="108">
          <cell r="C108">
            <v>391.89145453219675</v>
          </cell>
          <cell r="N108">
            <v>391.89145453219675</v>
          </cell>
        </row>
        <row r="109">
          <cell r="C109">
            <v>403.85605929279353</v>
          </cell>
          <cell r="N109">
            <v>403.85605929279353</v>
          </cell>
        </row>
        <row r="110">
          <cell r="C110">
            <v>404.67270331198733</v>
          </cell>
          <cell r="N110">
            <v>404.67270331198733</v>
          </cell>
        </row>
        <row r="111">
          <cell r="C111">
            <v>404.9620909003487</v>
          </cell>
          <cell r="N111">
            <v>404.9620909003487</v>
          </cell>
        </row>
        <row r="112">
          <cell r="C112">
            <v>407.74176371505388</v>
          </cell>
          <cell r="N112">
            <v>407.74176371505388</v>
          </cell>
        </row>
        <row r="113">
          <cell r="C113">
            <v>407.84370944475472</v>
          </cell>
          <cell r="N113">
            <v>407.84370944475472</v>
          </cell>
        </row>
        <row r="114">
          <cell r="C114">
            <v>408.81495801764828</v>
          </cell>
          <cell r="N114">
            <v>408.81495801764828</v>
          </cell>
        </row>
        <row r="115">
          <cell r="C115">
            <v>416.27836909971069</v>
          </cell>
          <cell r="N115">
            <v>416.27836909971069</v>
          </cell>
        </row>
        <row r="116">
          <cell r="C116">
            <v>417.4323110897904</v>
          </cell>
          <cell r="N116">
            <v>417.4323110897904</v>
          </cell>
        </row>
        <row r="117">
          <cell r="C117">
            <v>436.10658639386412</v>
          </cell>
          <cell r="N117">
            <v>436.10658639386412</v>
          </cell>
        </row>
        <row r="118">
          <cell r="C118">
            <v>437.86090368501021</v>
          </cell>
          <cell r="N118">
            <v>437.86090368501021</v>
          </cell>
        </row>
        <row r="119">
          <cell r="C119">
            <v>438.71982587984508</v>
          </cell>
          <cell r="N119">
            <v>438.71982587984508</v>
          </cell>
        </row>
        <row r="120">
          <cell r="C120">
            <v>439.3895828930651</v>
          </cell>
          <cell r="N120">
            <v>439.3895828930651</v>
          </cell>
        </row>
        <row r="121">
          <cell r="C121">
            <v>440.52851369684731</v>
          </cell>
          <cell r="N121">
            <v>440.52851369684731</v>
          </cell>
        </row>
        <row r="122">
          <cell r="C122">
            <v>447.50792504971355</v>
          </cell>
          <cell r="N122">
            <v>447.50792504971355</v>
          </cell>
        </row>
        <row r="123">
          <cell r="C123">
            <v>447.82461212626782</v>
          </cell>
          <cell r="N123">
            <v>447.82461212626782</v>
          </cell>
        </row>
        <row r="124">
          <cell r="C124">
            <v>450.05282629062623</v>
          </cell>
          <cell r="N124">
            <v>450.05282629062623</v>
          </cell>
        </row>
        <row r="125">
          <cell r="C125">
            <v>452.30274861172046</v>
          </cell>
          <cell r="N125">
            <v>452.30274861172046</v>
          </cell>
        </row>
        <row r="126">
          <cell r="C126">
            <v>452.31437670023081</v>
          </cell>
          <cell r="N126">
            <v>452.31437670023081</v>
          </cell>
        </row>
        <row r="127">
          <cell r="C127">
            <v>456.57244524536969</v>
          </cell>
          <cell r="N127">
            <v>456.57244524536969</v>
          </cell>
        </row>
        <row r="128">
          <cell r="C128">
            <v>458.2169793020073</v>
          </cell>
          <cell r="N128">
            <v>458.2169793020073</v>
          </cell>
        </row>
        <row r="129">
          <cell r="C129">
            <v>458.23828333319733</v>
          </cell>
          <cell r="N129">
            <v>458.23828333319733</v>
          </cell>
        </row>
        <row r="130">
          <cell r="C130">
            <v>462.58723542216597</v>
          </cell>
          <cell r="N130">
            <v>462.58723542216597</v>
          </cell>
        </row>
        <row r="131">
          <cell r="C131">
            <v>462.73708227536616</v>
          </cell>
          <cell r="N131">
            <v>462.73708227536616</v>
          </cell>
        </row>
        <row r="132">
          <cell r="C132">
            <v>462.88735584896358</v>
          </cell>
          <cell r="N132">
            <v>462.88735584896358</v>
          </cell>
        </row>
        <row r="133">
          <cell r="C133">
            <v>462.90826480750076</v>
          </cell>
          <cell r="N133">
            <v>462.90826480750076</v>
          </cell>
        </row>
        <row r="134">
          <cell r="C134">
            <v>463.31062654067154</v>
          </cell>
          <cell r="N134">
            <v>463.31062654067154</v>
          </cell>
        </row>
        <row r="135">
          <cell r="C135">
            <v>463.50972912643874</v>
          </cell>
          <cell r="N135">
            <v>463.50972912643874</v>
          </cell>
        </row>
        <row r="136">
          <cell r="C136">
            <v>467.34360971506982</v>
          </cell>
          <cell r="N136">
            <v>467.34360971506982</v>
          </cell>
        </row>
        <row r="137">
          <cell r="C137">
            <v>471.5985660431154</v>
          </cell>
          <cell r="N137">
            <v>471.5985660431154</v>
          </cell>
        </row>
        <row r="138">
          <cell r="C138">
            <v>472.00527669427834</v>
          </cell>
          <cell r="N138">
            <v>472.00527669427834</v>
          </cell>
        </row>
      </sheetData>
      <sheetData sheetId="4"/>
      <sheetData sheetId="5"/>
      <sheetData sheetId="6" refreshError="1"/>
      <sheetData sheetId="7" refreshError="1"/>
      <sheetData sheetId="8">
        <row r="4">
          <cell r="B4" t="str">
            <v>Calculation Region Name</v>
          </cell>
          <cell r="C4" t="str">
            <v>Region ID</v>
          </cell>
          <cell r="D4" t="str">
            <v>Sector Name</v>
          </cell>
          <cell r="E4" t="str">
            <v>Sector ID</v>
          </cell>
          <cell r="F4" t="str">
            <v>Lever Name</v>
          </cell>
          <cell r="G4" t="str">
            <v>Lever ID</v>
          </cell>
          <cell r="H4" t="str">
            <v>Year</v>
          </cell>
          <cell r="I4" t="str">
            <v>Abatement potential on top of reference case</v>
          </cell>
          <cell r="J4" t="str">
            <v>Cost/Ton of CO2 abated</v>
          </cell>
          <cell r="K4" t="str">
            <v>Emissions after abatement</v>
          </cell>
          <cell r="L4" t="str">
            <v>Total abatement</v>
          </cell>
          <cell r="M4" t="str">
            <v>Reference case emissions</v>
          </cell>
          <cell r="N4" t="str">
            <v>Flag</v>
          </cell>
          <cell r="O4" t="str">
            <v>Key</v>
          </cell>
          <cell r="P4" t="str">
            <v>Cost_Total</v>
          </cell>
          <cell r="Q4" t="str">
            <v>Positive Cost</v>
          </cell>
          <cell r="R4" t="str">
            <v>Negative Cost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8">
          <cell r="N8">
            <v>0</v>
          </cell>
        </row>
        <row r="9">
          <cell r="N9">
            <v>0</v>
          </cell>
        </row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49">
          <cell r="N49">
            <v>0</v>
          </cell>
        </row>
        <row r="50">
          <cell r="N50">
            <v>0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59">
          <cell r="N59">
            <v>0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</row>
        <row r="63">
          <cell r="N63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67">
          <cell r="N67">
            <v>0</v>
          </cell>
        </row>
        <row r="68">
          <cell r="N68">
            <v>0</v>
          </cell>
        </row>
        <row r="69">
          <cell r="N69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5">
          <cell r="N75">
            <v>0</v>
          </cell>
        </row>
        <row r="76">
          <cell r="N76">
            <v>0</v>
          </cell>
        </row>
        <row r="77">
          <cell r="N77">
            <v>0</v>
          </cell>
        </row>
        <row r="78">
          <cell r="N78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6">
          <cell r="N86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5">
          <cell r="N95">
            <v>0</v>
          </cell>
        </row>
        <row r="96">
          <cell r="N96">
            <v>0</v>
          </cell>
        </row>
        <row r="97">
          <cell r="N97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3">
          <cell r="N103">
            <v>0</v>
          </cell>
        </row>
        <row r="104">
          <cell r="N104">
            <v>0</v>
          </cell>
        </row>
        <row r="105">
          <cell r="N105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0</v>
          </cell>
        </row>
        <row r="111">
          <cell r="N111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17">
          <cell r="N117">
            <v>0</v>
          </cell>
        </row>
        <row r="118">
          <cell r="N118">
            <v>0</v>
          </cell>
        </row>
        <row r="119">
          <cell r="N119">
            <v>0</v>
          </cell>
        </row>
        <row r="120">
          <cell r="N120">
            <v>0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N124">
            <v>0</v>
          </cell>
        </row>
        <row r="125">
          <cell r="N125">
            <v>0</v>
          </cell>
        </row>
        <row r="126">
          <cell r="N126">
            <v>0</v>
          </cell>
        </row>
        <row r="127">
          <cell r="N127">
            <v>0</v>
          </cell>
        </row>
        <row r="128">
          <cell r="N128">
            <v>0</v>
          </cell>
        </row>
        <row r="129">
          <cell r="N129">
            <v>0</v>
          </cell>
        </row>
        <row r="130">
          <cell r="N130">
            <v>0</v>
          </cell>
        </row>
        <row r="131">
          <cell r="N131">
            <v>0</v>
          </cell>
        </row>
        <row r="132">
          <cell r="N132">
            <v>0</v>
          </cell>
        </row>
        <row r="133">
          <cell r="N133">
            <v>0</v>
          </cell>
        </row>
        <row r="134">
          <cell r="N134">
            <v>0</v>
          </cell>
        </row>
        <row r="135">
          <cell r="N135">
            <v>0</v>
          </cell>
        </row>
        <row r="136">
          <cell r="N136">
            <v>0</v>
          </cell>
        </row>
        <row r="137">
          <cell r="N137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N140">
            <v>0</v>
          </cell>
        </row>
        <row r="141">
          <cell r="N141">
            <v>0</v>
          </cell>
        </row>
        <row r="142">
          <cell r="N142">
            <v>0</v>
          </cell>
        </row>
        <row r="143">
          <cell r="N143">
            <v>0</v>
          </cell>
        </row>
        <row r="144">
          <cell r="N144">
            <v>0</v>
          </cell>
        </row>
        <row r="145">
          <cell r="N145">
            <v>0</v>
          </cell>
        </row>
        <row r="146">
          <cell r="N146">
            <v>0</v>
          </cell>
        </row>
        <row r="147">
          <cell r="N147">
            <v>0</v>
          </cell>
        </row>
        <row r="148">
          <cell r="N148">
            <v>0</v>
          </cell>
        </row>
        <row r="149">
          <cell r="N149">
            <v>0</v>
          </cell>
        </row>
        <row r="150">
          <cell r="N150">
            <v>0</v>
          </cell>
        </row>
        <row r="151">
          <cell r="N151">
            <v>0</v>
          </cell>
        </row>
        <row r="152">
          <cell r="N152">
            <v>0</v>
          </cell>
        </row>
        <row r="153">
          <cell r="N153">
            <v>0</v>
          </cell>
        </row>
        <row r="154">
          <cell r="N154">
            <v>0</v>
          </cell>
        </row>
        <row r="155">
          <cell r="N155">
            <v>0</v>
          </cell>
        </row>
        <row r="156">
          <cell r="N156">
            <v>0</v>
          </cell>
        </row>
        <row r="157">
          <cell r="N157">
            <v>0</v>
          </cell>
        </row>
        <row r="158">
          <cell r="N158">
            <v>0</v>
          </cell>
        </row>
        <row r="159">
          <cell r="N159">
            <v>0</v>
          </cell>
        </row>
        <row r="160">
          <cell r="N160">
            <v>0</v>
          </cell>
        </row>
        <row r="161">
          <cell r="N161">
            <v>0</v>
          </cell>
        </row>
        <row r="162">
          <cell r="N162">
            <v>0</v>
          </cell>
        </row>
        <row r="163">
          <cell r="N163">
            <v>0</v>
          </cell>
        </row>
        <row r="164">
          <cell r="N164">
            <v>0</v>
          </cell>
        </row>
        <row r="165">
          <cell r="N165">
            <v>0</v>
          </cell>
        </row>
        <row r="166">
          <cell r="N166">
            <v>0</v>
          </cell>
        </row>
        <row r="167">
          <cell r="N167">
            <v>0</v>
          </cell>
        </row>
        <row r="168">
          <cell r="N168">
            <v>0</v>
          </cell>
        </row>
        <row r="169">
          <cell r="N169">
            <v>0</v>
          </cell>
        </row>
        <row r="170">
          <cell r="N170">
            <v>0</v>
          </cell>
        </row>
        <row r="171">
          <cell r="N171">
            <v>0</v>
          </cell>
        </row>
        <row r="172">
          <cell r="N172">
            <v>0</v>
          </cell>
        </row>
        <row r="173">
          <cell r="N173">
            <v>0</v>
          </cell>
        </row>
        <row r="174">
          <cell r="N174">
            <v>0</v>
          </cell>
        </row>
        <row r="175">
          <cell r="N175">
            <v>0</v>
          </cell>
        </row>
        <row r="176">
          <cell r="N176">
            <v>0</v>
          </cell>
        </row>
        <row r="177">
          <cell r="N177">
            <v>0</v>
          </cell>
        </row>
        <row r="178">
          <cell r="N178">
            <v>0</v>
          </cell>
        </row>
        <row r="179">
          <cell r="N179">
            <v>0</v>
          </cell>
        </row>
        <row r="180">
          <cell r="N180">
            <v>0</v>
          </cell>
        </row>
        <row r="181">
          <cell r="N181">
            <v>0</v>
          </cell>
        </row>
        <row r="182">
          <cell r="N182">
            <v>0</v>
          </cell>
        </row>
        <row r="183">
          <cell r="N183">
            <v>0</v>
          </cell>
        </row>
        <row r="184">
          <cell r="N184">
            <v>0</v>
          </cell>
        </row>
        <row r="185">
          <cell r="N185">
            <v>0</v>
          </cell>
        </row>
        <row r="186">
          <cell r="N186">
            <v>0</v>
          </cell>
        </row>
        <row r="187">
          <cell r="N187">
            <v>0</v>
          </cell>
        </row>
        <row r="188">
          <cell r="N188">
            <v>0</v>
          </cell>
        </row>
        <row r="189">
          <cell r="N189">
            <v>0</v>
          </cell>
        </row>
        <row r="190">
          <cell r="N190">
            <v>0</v>
          </cell>
        </row>
        <row r="191">
          <cell r="N191">
            <v>0</v>
          </cell>
        </row>
        <row r="192">
          <cell r="N192">
            <v>0</v>
          </cell>
        </row>
        <row r="193">
          <cell r="N193">
            <v>0</v>
          </cell>
        </row>
        <row r="194">
          <cell r="N194">
            <v>0</v>
          </cell>
        </row>
        <row r="195">
          <cell r="N195">
            <v>0</v>
          </cell>
        </row>
        <row r="196">
          <cell r="N196">
            <v>0</v>
          </cell>
        </row>
        <row r="197">
          <cell r="N197">
            <v>0</v>
          </cell>
        </row>
        <row r="198">
          <cell r="N198">
            <v>0</v>
          </cell>
        </row>
        <row r="199">
          <cell r="N199">
            <v>0</v>
          </cell>
        </row>
        <row r="200">
          <cell r="N200">
            <v>0</v>
          </cell>
        </row>
        <row r="201">
          <cell r="N201">
            <v>0</v>
          </cell>
        </row>
        <row r="202">
          <cell r="N202">
            <v>0</v>
          </cell>
        </row>
        <row r="203">
          <cell r="N203">
            <v>0</v>
          </cell>
        </row>
        <row r="204">
          <cell r="N204">
            <v>0</v>
          </cell>
        </row>
        <row r="205">
          <cell r="N205">
            <v>0</v>
          </cell>
        </row>
        <row r="206">
          <cell r="N206">
            <v>0</v>
          </cell>
        </row>
        <row r="207">
          <cell r="N207">
            <v>0</v>
          </cell>
        </row>
        <row r="208">
          <cell r="N208">
            <v>0</v>
          </cell>
        </row>
        <row r="209">
          <cell r="N209">
            <v>0</v>
          </cell>
        </row>
        <row r="210">
          <cell r="N210">
            <v>0</v>
          </cell>
        </row>
        <row r="211">
          <cell r="N211">
            <v>0</v>
          </cell>
        </row>
        <row r="212">
          <cell r="N212">
            <v>0</v>
          </cell>
        </row>
        <row r="213">
          <cell r="N213">
            <v>0</v>
          </cell>
        </row>
        <row r="214">
          <cell r="N214">
            <v>0</v>
          </cell>
        </row>
        <row r="215">
          <cell r="N215">
            <v>0</v>
          </cell>
        </row>
        <row r="216">
          <cell r="N216">
            <v>0</v>
          </cell>
        </row>
        <row r="217">
          <cell r="N217">
            <v>0</v>
          </cell>
        </row>
        <row r="218">
          <cell r="N218">
            <v>0</v>
          </cell>
        </row>
        <row r="219">
          <cell r="N219">
            <v>0</v>
          </cell>
        </row>
        <row r="220">
          <cell r="N220">
            <v>0</v>
          </cell>
        </row>
        <row r="221">
          <cell r="N221">
            <v>0</v>
          </cell>
        </row>
        <row r="222">
          <cell r="N222">
            <v>0</v>
          </cell>
        </row>
        <row r="223">
          <cell r="N223">
            <v>0</v>
          </cell>
        </row>
        <row r="224">
          <cell r="N224">
            <v>0</v>
          </cell>
        </row>
        <row r="225">
          <cell r="N225">
            <v>0</v>
          </cell>
        </row>
        <row r="226">
          <cell r="N226">
            <v>0</v>
          </cell>
        </row>
        <row r="227">
          <cell r="N227">
            <v>0</v>
          </cell>
        </row>
        <row r="228">
          <cell r="N228">
            <v>0</v>
          </cell>
        </row>
        <row r="229">
          <cell r="N229">
            <v>0</v>
          </cell>
        </row>
        <row r="230">
          <cell r="N230">
            <v>0</v>
          </cell>
        </row>
        <row r="231">
          <cell r="N231">
            <v>0</v>
          </cell>
        </row>
        <row r="232">
          <cell r="N232">
            <v>0</v>
          </cell>
        </row>
        <row r="233">
          <cell r="N233">
            <v>0</v>
          </cell>
        </row>
        <row r="234">
          <cell r="N234">
            <v>0</v>
          </cell>
        </row>
        <row r="235">
          <cell r="N235">
            <v>0</v>
          </cell>
        </row>
        <row r="236">
          <cell r="N236">
            <v>0</v>
          </cell>
        </row>
        <row r="237">
          <cell r="N237">
            <v>0</v>
          </cell>
        </row>
        <row r="238">
          <cell r="N238">
            <v>0</v>
          </cell>
        </row>
        <row r="239">
          <cell r="N239">
            <v>0</v>
          </cell>
        </row>
        <row r="240">
          <cell r="N240">
            <v>0</v>
          </cell>
        </row>
        <row r="241">
          <cell r="N241">
            <v>0</v>
          </cell>
        </row>
        <row r="242">
          <cell r="N242">
            <v>0</v>
          </cell>
        </row>
        <row r="243">
          <cell r="N243">
            <v>0</v>
          </cell>
        </row>
        <row r="244">
          <cell r="N244">
            <v>0</v>
          </cell>
        </row>
        <row r="245">
          <cell r="N245">
            <v>0</v>
          </cell>
        </row>
        <row r="246">
          <cell r="N246">
            <v>0</v>
          </cell>
        </row>
        <row r="247">
          <cell r="N247">
            <v>0</v>
          </cell>
        </row>
        <row r="248">
          <cell r="N248">
            <v>0</v>
          </cell>
        </row>
        <row r="249">
          <cell r="N249">
            <v>0</v>
          </cell>
        </row>
        <row r="250">
          <cell r="N250">
            <v>0</v>
          </cell>
        </row>
        <row r="251">
          <cell r="N251">
            <v>0</v>
          </cell>
        </row>
        <row r="252">
          <cell r="N252">
            <v>0</v>
          </cell>
        </row>
        <row r="253">
          <cell r="N253">
            <v>0</v>
          </cell>
        </row>
        <row r="254">
          <cell r="N254">
            <v>0</v>
          </cell>
        </row>
        <row r="255">
          <cell r="N255">
            <v>0</v>
          </cell>
        </row>
        <row r="256">
          <cell r="N256">
            <v>0</v>
          </cell>
        </row>
        <row r="257">
          <cell r="N257">
            <v>0</v>
          </cell>
        </row>
        <row r="258">
          <cell r="N258">
            <v>0</v>
          </cell>
        </row>
        <row r="259">
          <cell r="N259">
            <v>0</v>
          </cell>
        </row>
        <row r="260">
          <cell r="N260">
            <v>0</v>
          </cell>
        </row>
        <row r="261">
          <cell r="N261">
            <v>0</v>
          </cell>
        </row>
        <row r="262">
          <cell r="N262">
            <v>0</v>
          </cell>
        </row>
        <row r="263">
          <cell r="N263">
            <v>0</v>
          </cell>
        </row>
        <row r="264">
          <cell r="N264">
            <v>0</v>
          </cell>
        </row>
        <row r="265">
          <cell r="N265">
            <v>0</v>
          </cell>
        </row>
        <row r="266">
          <cell r="N266">
            <v>0</v>
          </cell>
        </row>
        <row r="267">
          <cell r="N267">
            <v>0</v>
          </cell>
        </row>
        <row r="268">
          <cell r="N268">
            <v>0</v>
          </cell>
        </row>
        <row r="269">
          <cell r="N269">
            <v>0</v>
          </cell>
        </row>
        <row r="270">
          <cell r="N270">
            <v>0</v>
          </cell>
        </row>
        <row r="271">
          <cell r="N271">
            <v>0</v>
          </cell>
        </row>
        <row r="272">
          <cell r="N272">
            <v>0</v>
          </cell>
        </row>
        <row r="273">
          <cell r="N273">
            <v>0</v>
          </cell>
        </row>
        <row r="274">
          <cell r="N274">
            <v>0</v>
          </cell>
        </row>
        <row r="275">
          <cell r="N275">
            <v>0</v>
          </cell>
        </row>
        <row r="276">
          <cell r="N276">
            <v>0</v>
          </cell>
        </row>
        <row r="277">
          <cell r="N277">
            <v>0</v>
          </cell>
        </row>
        <row r="278">
          <cell r="N278">
            <v>0</v>
          </cell>
        </row>
        <row r="279">
          <cell r="N279">
            <v>0</v>
          </cell>
        </row>
        <row r="280">
          <cell r="N280">
            <v>0</v>
          </cell>
        </row>
        <row r="281">
          <cell r="N281">
            <v>0</v>
          </cell>
        </row>
        <row r="282">
          <cell r="N282">
            <v>0</v>
          </cell>
        </row>
        <row r="283">
          <cell r="N283">
            <v>0</v>
          </cell>
        </row>
        <row r="284">
          <cell r="N284">
            <v>0</v>
          </cell>
        </row>
        <row r="285">
          <cell r="N285">
            <v>0</v>
          </cell>
        </row>
        <row r="286">
          <cell r="N286">
            <v>0</v>
          </cell>
        </row>
        <row r="287">
          <cell r="N287">
            <v>0</v>
          </cell>
        </row>
        <row r="288">
          <cell r="N288">
            <v>0</v>
          </cell>
        </row>
        <row r="289">
          <cell r="N289">
            <v>0</v>
          </cell>
        </row>
        <row r="290">
          <cell r="N290">
            <v>0</v>
          </cell>
        </row>
        <row r="291">
          <cell r="N291">
            <v>0</v>
          </cell>
        </row>
        <row r="292">
          <cell r="N292">
            <v>0</v>
          </cell>
        </row>
        <row r="293">
          <cell r="N293">
            <v>0</v>
          </cell>
        </row>
        <row r="294">
          <cell r="N294">
            <v>0</v>
          </cell>
        </row>
        <row r="295">
          <cell r="N295">
            <v>0</v>
          </cell>
        </row>
        <row r="296">
          <cell r="N296">
            <v>0</v>
          </cell>
        </row>
        <row r="297">
          <cell r="N297">
            <v>0</v>
          </cell>
        </row>
        <row r="298">
          <cell r="N298">
            <v>0</v>
          </cell>
        </row>
        <row r="299">
          <cell r="N299">
            <v>0</v>
          </cell>
        </row>
        <row r="300">
          <cell r="N300">
            <v>0</v>
          </cell>
        </row>
        <row r="301">
          <cell r="N301">
            <v>0</v>
          </cell>
        </row>
        <row r="302">
          <cell r="N302">
            <v>0</v>
          </cell>
        </row>
        <row r="303">
          <cell r="N303">
            <v>0</v>
          </cell>
        </row>
        <row r="304">
          <cell r="N304">
            <v>0</v>
          </cell>
        </row>
        <row r="305">
          <cell r="N305">
            <v>0</v>
          </cell>
        </row>
        <row r="306">
          <cell r="N306">
            <v>0</v>
          </cell>
        </row>
        <row r="307">
          <cell r="N307">
            <v>0</v>
          </cell>
        </row>
        <row r="308">
          <cell r="N308">
            <v>0</v>
          </cell>
        </row>
        <row r="309">
          <cell r="N309">
            <v>0</v>
          </cell>
        </row>
        <row r="310">
          <cell r="N310">
            <v>0</v>
          </cell>
        </row>
        <row r="311">
          <cell r="N311">
            <v>0</v>
          </cell>
        </row>
        <row r="312">
          <cell r="N312">
            <v>0</v>
          </cell>
        </row>
        <row r="313">
          <cell r="N313">
            <v>0</v>
          </cell>
        </row>
        <row r="314">
          <cell r="N314">
            <v>0</v>
          </cell>
        </row>
        <row r="315">
          <cell r="N315">
            <v>0</v>
          </cell>
        </row>
        <row r="316">
          <cell r="N316">
            <v>0</v>
          </cell>
        </row>
        <row r="317">
          <cell r="N317">
            <v>0</v>
          </cell>
        </row>
        <row r="318">
          <cell r="N318">
            <v>0</v>
          </cell>
        </row>
        <row r="319">
          <cell r="N319">
            <v>0</v>
          </cell>
        </row>
        <row r="320">
          <cell r="N320">
            <v>0</v>
          </cell>
        </row>
        <row r="321">
          <cell r="N321">
            <v>0</v>
          </cell>
        </row>
        <row r="322">
          <cell r="N322">
            <v>0</v>
          </cell>
        </row>
        <row r="323">
          <cell r="N323">
            <v>0</v>
          </cell>
        </row>
        <row r="324">
          <cell r="N324">
            <v>0</v>
          </cell>
        </row>
        <row r="325">
          <cell r="N325">
            <v>0</v>
          </cell>
        </row>
        <row r="326">
          <cell r="N326">
            <v>0</v>
          </cell>
        </row>
        <row r="327">
          <cell r="N327">
            <v>0</v>
          </cell>
        </row>
        <row r="328">
          <cell r="N328">
            <v>0</v>
          </cell>
        </row>
        <row r="329">
          <cell r="N329">
            <v>0</v>
          </cell>
        </row>
        <row r="330">
          <cell r="N330">
            <v>0</v>
          </cell>
        </row>
        <row r="331">
          <cell r="N331">
            <v>0</v>
          </cell>
        </row>
        <row r="332">
          <cell r="N332">
            <v>0</v>
          </cell>
        </row>
        <row r="333">
          <cell r="N333">
            <v>0</v>
          </cell>
        </row>
        <row r="334">
          <cell r="N334">
            <v>0</v>
          </cell>
        </row>
        <row r="335">
          <cell r="N335">
            <v>0</v>
          </cell>
        </row>
        <row r="336">
          <cell r="N336">
            <v>0</v>
          </cell>
        </row>
        <row r="337">
          <cell r="N337">
            <v>0</v>
          </cell>
        </row>
        <row r="338">
          <cell r="N338">
            <v>0</v>
          </cell>
        </row>
        <row r="339">
          <cell r="N339">
            <v>0</v>
          </cell>
        </row>
        <row r="340">
          <cell r="N340">
            <v>0</v>
          </cell>
        </row>
        <row r="341">
          <cell r="N341">
            <v>0</v>
          </cell>
        </row>
        <row r="342">
          <cell r="N342">
            <v>0</v>
          </cell>
        </row>
        <row r="343">
          <cell r="N343">
            <v>0</v>
          </cell>
        </row>
        <row r="344">
          <cell r="N344">
            <v>0</v>
          </cell>
        </row>
        <row r="345">
          <cell r="N345">
            <v>0</v>
          </cell>
        </row>
        <row r="346">
          <cell r="N346">
            <v>0</v>
          </cell>
        </row>
        <row r="347">
          <cell r="N347">
            <v>0</v>
          </cell>
        </row>
        <row r="348">
          <cell r="N348">
            <v>0</v>
          </cell>
        </row>
        <row r="349">
          <cell r="N349">
            <v>0</v>
          </cell>
        </row>
        <row r="350">
          <cell r="N350">
            <v>0</v>
          </cell>
        </row>
        <row r="351">
          <cell r="N351">
            <v>0</v>
          </cell>
        </row>
        <row r="352">
          <cell r="N352">
            <v>0</v>
          </cell>
        </row>
        <row r="353">
          <cell r="N353">
            <v>0</v>
          </cell>
        </row>
        <row r="354">
          <cell r="N354">
            <v>0</v>
          </cell>
        </row>
        <row r="355">
          <cell r="N355">
            <v>0</v>
          </cell>
        </row>
        <row r="356">
          <cell r="N356">
            <v>0</v>
          </cell>
        </row>
        <row r="357">
          <cell r="N357">
            <v>0</v>
          </cell>
        </row>
        <row r="358">
          <cell r="N358">
            <v>0</v>
          </cell>
        </row>
        <row r="359">
          <cell r="N359">
            <v>0</v>
          </cell>
        </row>
        <row r="360">
          <cell r="N360">
            <v>0</v>
          </cell>
        </row>
        <row r="361">
          <cell r="N361">
            <v>0</v>
          </cell>
        </row>
        <row r="362">
          <cell r="N362">
            <v>0</v>
          </cell>
        </row>
        <row r="363">
          <cell r="N363">
            <v>0</v>
          </cell>
        </row>
        <row r="364">
          <cell r="N364">
            <v>0</v>
          </cell>
        </row>
        <row r="365">
          <cell r="N365">
            <v>0</v>
          </cell>
        </row>
        <row r="366">
          <cell r="N366">
            <v>0</v>
          </cell>
        </row>
        <row r="367">
          <cell r="N367">
            <v>0</v>
          </cell>
        </row>
        <row r="368">
          <cell r="N368">
            <v>0</v>
          </cell>
        </row>
        <row r="369">
          <cell r="N369">
            <v>0</v>
          </cell>
        </row>
        <row r="370">
          <cell r="N370">
            <v>0</v>
          </cell>
        </row>
        <row r="371">
          <cell r="N371">
            <v>0</v>
          </cell>
        </row>
        <row r="372">
          <cell r="N372">
            <v>0</v>
          </cell>
        </row>
        <row r="373">
          <cell r="N373">
            <v>0</v>
          </cell>
        </row>
        <row r="374">
          <cell r="N374">
            <v>0</v>
          </cell>
        </row>
        <row r="375">
          <cell r="N375">
            <v>0</v>
          </cell>
        </row>
        <row r="376">
          <cell r="N376">
            <v>0</v>
          </cell>
        </row>
        <row r="377">
          <cell r="N377">
            <v>0</v>
          </cell>
        </row>
        <row r="378">
          <cell r="N378">
            <v>0</v>
          </cell>
        </row>
        <row r="379">
          <cell r="N379">
            <v>0</v>
          </cell>
        </row>
        <row r="380">
          <cell r="N380">
            <v>0</v>
          </cell>
        </row>
        <row r="381">
          <cell r="N381">
            <v>0</v>
          </cell>
        </row>
        <row r="382">
          <cell r="N382">
            <v>0</v>
          </cell>
        </row>
        <row r="383">
          <cell r="N383">
            <v>0</v>
          </cell>
        </row>
        <row r="384">
          <cell r="N384">
            <v>0</v>
          </cell>
        </row>
        <row r="385">
          <cell r="N385">
            <v>0</v>
          </cell>
        </row>
        <row r="386">
          <cell r="N386">
            <v>0</v>
          </cell>
        </row>
        <row r="387">
          <cell r="N387">
            <v>0</v>
          </cell>
        </row>
        <row r="388">
          <cell r="N388">
            <v>0</v>
          </cell>
        </row>
        <row r="389">
          <cell r="N389">
            <v>0</v>
          </cell>
        </row>
        <row r="390">
          <cell r="N390">
            <v>0</v>
          </cell>
        </row>
        <row r="391">
          <cell r="N391">
            <v>0</v>
          </cell>
        </row>
        <row r="392">
          <cell r="N392">
            <v>0</v>
          </cell>
        </row>
        <row r="393">
          <cell r="N393">
            <v>0</v>
          </cell>
        </row>
        <row r="394">
          <cell r="N394">
            <v>0</v>
          </cell>
        </row>
        <row r="395">
          <cell r="N395">
            <v>0</v>
          </cell>
        </row>
        <row r="396">
          <cell r="N396">
            <v>0</v>
          </cell>
        </row>
        <row r="397">
          <cell r="N397">
            <v>0</v>
          </cell>
        </row>
        <row r="398">
          <cell r="N398">
            <v>0</v>
          </cell>
        </row>
        <row r="399">
          <cell r="N399">
            <v>0</v>
          </cell>
        </row>
        <row r="400">
          <cell r="N400">
            <v>0</v>
          </cell>
        </row>
        <row r="401">
          <cell r="N401">
            <v>0</v>
          </cell>
        </row>
        <row r="402">
          <cell r="N402">
            <v>0</v>
          </cell>
        </row>
        <row r="403">
          <cell r="N403">
            <v>0</v>
          </cell>
        </row>
        <row r="404">
          <cell r="N404">
            <v>0</v>
          </cell>
        </row>
        <row r="405">
          <cell r="N405">
            <v>0</v>
          </cell>
        </row>
        <row r="406">
          <cell r="N406">
            <v>0</v>
          </cell>
        </row>
        <row r="407">
          <cell r="N407">
            <v>0</v>
          </cell>
        </row>
        <row r="408">
          <cell r="N408">
            <v>0</v>
          </cell>
        </row>
        <row r="409">
          <cell r="N409">
            <v>0</v>
          </cell>
        </row>
        <row r="410">
          <cell r="N410">
            <v>0</v>
          </cell>
        </row>
        <row r="411">
          <cell r="N411">
            <v>0</v>
          </cell>
        </row>
        <row r="412">
          <cell r="N412">
            <v>0</v>
          </cell>
        </row>
        <row r="413">
          <cell r="N413">
            <v>0</v>
          </cell>
        </row>
        <row r="414">
          <cell r="N414">
            <v>0</v>
          </cell>
        </row>
        <row r="415">
          <cell r="N415">
            <v>0</v>
          </cell>
        </row>
        <row r="416">
          <cell r="N416">
            <v>0</v>
          </cell>
        </row>
        <row r="417">
          <cell r="N417">
            <v>0</v>
          </cell>
        </row>
        <row r="418">
          <cell r="N418">
            <v>0</v>
          </cell>
        </row>
        <row r="419">
          <cell r="N419">
            <v>0</v>
          </cell>
        </row>
        <row r="420">
          <cell r="N420">
            <v>0</v>
          </cell>
        </row>
        <row r="421">
          <cell r="N421">
            <v>0</v>
          </cell>
        </row>
        <row r="422">
          <cell r="N422">
            <v>0</v>
          </cell>
        </row>
        <row r="423">
          <cell r="N423">
            <v>0</v>
          </cell>
        </row>
        <row r="424">
          <cell r="N424">
            <v>0</v>
          </cell>
        </row>
        <row r="425">
          <cell r="N425">
            <v>0</v>
          </cell>
        </row>
        <row r="426">
          <cell r="N426">
            <v>0</v>
          </cell>
        </row>
        <row r="427">
          <cell r="N427">
            <v>0</v>
          </cell>
        </row>
        <row r="428">
          <cell r="N428">
            <v>0</v>
          </cell>
        </row>
        <row r="429">
          <cell r="N429">
            <v>0</v>
          </cell>
        </row>
        <row r="430">
          <cell r="N430">
            <v>0</v>
          </cell>
        </row>
        <row r="431">
          <cell r="N431">
            <v>0</v>
          </cell>
        </row>
        <row r="432">
          <cell r="N432">
            <v>0</v>
          </cell>
        </row>
        <row r="433">
          <cell r="N433">
            <v>0</v>
          </cell>
        </row>
        <row r="434">
          <cell r="N434">
            <v>0</v>
          </cell>
        </row>
        <row r="435">
          <cell r="N435">
            <v>0</v>
          </cell>
        </row>
        <row r="436">
          <cell r="N436">
            <v>0</v>
          </cell>
        </row>
        <row r="437">
          <cell r="N437">
            <v>0</v>
          </cell>
        </row>
        <row r="438">
          <cell r="N438">
            <v>0</v>
          </cell>
        </row>
        <row r="439">
          <cell r="N439">
            <v>0</v>
          </cell>
        </row>
        <row r="440">
          <cell r="N440">
            <v>0</v>
          </cell>
        </row>
        <row r="441">
          <cell r="N441">
            <v>0</v>
          </cell>
        </row>
        <row r="442">
          <cell r="N442">
            <v>0</v>
          </cell>
        </row>
        <row r="443">
          <cell r="N443">
            <v>0</v>
          </cell>
        </row>
        <row r="444">
          <cell r="N444">
            <v>0</v>
          </cell>
        </row>
        <row r="445">
          <cell r="N445">
            <v>0</v>
          </cell>
        </row>
        <row r="446">
          <cell r="N446">
            <v>0</v>
          </cell>
        </row>
        <row r="447">
          <cell r="N447">
            <v>0</v>
          </cell>
        </row>
        <row r="448">
          <cell r="N448">
            <v>0</v>
          </cell>
        </row>
        <row r="449">
          <cell r="N449">
            <v>0</v>
          </cell>
        </row>
        <row r="450">
          <cell r="N450">
            <v>0</v>
          </cell>
        </row>
        <row r="451">
          <cell r="N451">
            <v>0</v>
          </cell>
        </row>
        <row r="452">
          <cell r="N452">
            <v>0</v>
          </cell>
        </row>
        <row r="453">
          <cell r="N453">
            <v>0</v>
          </cell>
        </row>
        <row r="454">
          <cell r="N454">
            <v>0</v>
          </cell>
        </row>
        <row r="455">
          <cell r="N455">
            <v>0</v>
          </cell>
        </row>
        <row r="456">
          <cell r="N456">
            <v>0</v>
          </cell>
        </row>
        <row r="457">
          <cell r="N457">
            <v>0</v>
          </cell>
        </row>
        <row r="458">
          <cell r="N458">
            <v>0</v>
          </cell>
        </row>
        <row r="459">
          <cell r="N459">
            <v>0</v>
          </cell>
        </row>
        <row r="460">
          <cell r="N460">
            <v>0</v>
          </cell>
        </row>
        <row r="461">
          <cell r="N461">
            <v>0</v>
          </cell>
        </row>
        <row r="462">
          <cell r="N462">
            <v>0</v>
          </cell>
        </row>
        <row r="463">
          <cell r="N463">
            <v>0</v>
          </cell>
        </row>
        <row r="464">
          <cell r="N464">
            <v>0</v>
          </cell>
        </row>
        <row r="465">
          <cell r="N465">
            <v>0</v>
          </cell>
        </row>
        <row r="466">
          <cell r="N466">
            <v>0</v>
          </cell>
        </row>
        <row r="467">
          <cell r="N467">
            <v>0</v>
          </cell>
        </row>
        <row r="468">
          <cell r="N468">
            <v>0</v>
          </cell>
        </row>
        <row r="469">
          <cell r="N469">
            <v>0</v>
          </cell>
        </row>
        <row r="470">
          <cell r="N470">
            <v>0</v>
          </cell>
        </row>
        <row r="471">
          <cell r="N471">
            <v>0</v>
          </cell>
        </row>
        <row r="472">
          <cell r="N472">
            <v>0</v>
          </cell>
        </row>
        <row r="473">
          <cell r="N473">
            <v>0</v>
          </cell>
        </row>
        <row r="474">
          <cell r="N474">
            <v>0</v>
          </cell>
        </row>
        <row r="475">
          <cell r="N475">
            <v>0</v>
          </cell>
        </row>
        <row r="476">
          <cell r="N476">
            <v>0</v>
          </cell>
        </row>
        <row r="477">
          <cell r="N477">
            <v>0</v>
          </cell>
        </row>
        <row r="478">
          <cell r="N478">
            <v>0</v>
          </cell>
        </row>
        <row r="479">
          <cell r="N479">
            <v>0</v>
          </cell>
        </row>
        <row r="480">
          <cell r="N480">
            <v>0</v>
          </cell>
        </row>
        <row r="481">
          <cell r="N481">
            <v>0</v>
          </cell>
        </row>
        <row r="482">
          <cell r="N482">
            <v>0</v>
          </cell>
        </row>
        <row r="483">
          <cell r="N483">
            <v>0</v>
          </cell>
        </row>
        <row r="484">
          <cell r="N484">
            <v>0</v>
          </cell>
        </row>
        <row r="485">
          <cell r="N485">
            <v>0</v>
          </cell>
        </row>
        <row r="486">
          <cell r="N486">
            <v>0</v>
          </cell>
        </row>
        <row r="487">
          <cell r="N487">
            <v>0</v>
          </cell>
        </row>
        <row r="488">
          <cell r="N488">
            <v>0</v>
          </cell>
        </row>
        <row r="489">
          <cell r="N489">
            <v>0</v>
          </cell>
        </row>
        <row r="490">
          <cell r="N490">
            <v>0</v>
          </cell>
        </row>
        <row r="491">
          <cell r="N491">
            <v>0</v>
          </cell>
        </row>
        <row r="492">
          <cell r="N492">
            <v>0</v>
          </cell>
        </row>
        <row r="493">
          <cell r="N493">
            <v>0</v>
          </cell>
        </row>
        <row r="494">
          <cell r="N494">
            <v>0</v>
          </cell>
        </row>
        <row r="495">
          <cell r="N495">
            <v>0</v>
          </cell>
        </row>
        <row r="496">
          <cell r="N496">
            <v>0</v>
          </cell>
        </row>
        <row r="497">
          <cell r="N497">
            <v>0</v>
          </cell>
        </row>
        <row r="498">
          <cell r="N498">
            <v>0</v>
          </cell>
        </row>
        <row r="499">
          <cell r="N499">
            <v>0</v>
          </cell>
        </row>
        <row r="500">
          <cell r="N500">
            <v>0</v>
          </cell>
        </row>
        <row r="501">
          <cell r="N501">
            <v>0</v>
          </cell>
        </row>
        <row r="502">
          <cell r="N502">
            <v>0</v>
          </cell>
        </row>
        <row r="503">
          <cell r="N503">
            <v>0</v>
          </cell>
        </row>
        <row r="504">
          <cell r="N504">
            <v>0</v>
          </cell>
        </row>
        <row r="505">
          <cell r="N505">
            <v>0</v>
          </cell>
        </row>
        <row r="506">
          <cell r="N506">
            <v>0</v>
          </cell>
        </row>
        <row r="507">
          <cell r="N507">
            <v>0</v>
          </cell>
        </row>
        <row r="508">
          <cell r="N508">
            <v>0</v>
          </cell>
        </row>
        <row r="509">
          <cell r="N509">
            <v>0</v>
          </cell>
        </row>
        <row r="510">
          <cell r="N510">
            <v>0</v>
          </cell>
        </row>
        <row r="511">
          <cell r="N511">
            <v>0</v>
          </cell>
        </row>
        <row r="512">
          <cell r="N512">
            <v>0</v>
          </cell>
        </row>
        <row r="513">
          <cell r="N513">
            <v>0</v>
          </cell>
        </row>
        <row r="514">
          <cell r="N514">
            <v>0</v>
          </cell>
        </row>
        <row r="515">
          <cell r="N515">
            <v>0</v>
          </cell>
        </row>
        <row r="516">
          <cell r="N516">
            <v>0</v>
          </cell>
        </row>
        <row r="517">
          <cell r="N517">
            <v>0</v>
          </cell>
        </row>
        <row r="518">
          <cell r="N518">
            <v>0</v>
          </cell>
        </row>
        <row r="519">
          <cell r="N519">
            <v>0</v>
          </cell>
        </row>
        <row r="520">
          <cell r="N520">
            <v>0</v>
          </cell>
        </row>
        <row r="521">
          <cell r="N521">
            <v>0</v>
          </cell>
        </row>
        <row r="522">
          <cell r="N522">
            <v>0</v>
          </cell>
        </row>
        <row r="523">
          <cell r="N523">
            <v>0</v>
          </cell>
        </row>
        <row r="524">
          <cell r="N524">
            <v>0</v>
          </cell>
        </row>
        <row r="525">
          <cell r="N525">
            <v>0</v>
          </cell>
        </row>
        <row r="526">
          <cell r="N526">
            <v>0</v>
          </cell>
        </row>
        <row r="527">
          <cell r="N527">
            <v>0</v>
          </cell>
        </row>
        <row r="528">
          <cell r="N528">
            <v>0</v>
          </cell>
        </row>
        <row r="529">
          <cell r="N529">
            <v>0</v>
          </cell>
        </row>
        <row r="530">
          <cell r="N530">
            <v>0</v>
          </cell>
        </row>
        <row r="531">
          <cell r="N531">
            <v>0</v>
          </cell>
        </row>
        <row r="532">
          <cell r="N532">
            <v>0</v>
          </cell>
        </row>
        <row r="533">
          <cell r="N533">
            <v>0</v>
          </cell>
        </row>
        <row r="534">
          <cell r="N534">
            <v>0</v>
          </cell>
        </row>
        <row r="535">
          <cell r="N535">
            <v>0</v>
          </cell>
        </row>
        <row r="536">
          <cell r="N536">
            <v>0</v>
          </cell>
        </row>
        <row r="537">
          <cell r="N537">
            <v>0</v>
          </cell>
        </row>
        <row r="538">
          <cell r="N538">
            <v>0</v>
          </cell>
        </row>
        <row r="539">
          <cell r="N539">
            <v>0</v>
          </cell>
        </row>
        <row r="540">
          <cell r="N540">
            <v>0</v>
          </cell>
        </row>
        <row r="541">
          <cell r="N541">
            <v>0</v>
          </cell>
        </row>
        <row r="542">
          <cell r="N542">
            <v>0</v>
          </cell>
        </row>
        <row r="543">
          <cell r="N543">
            <v>0</v>
          </cell>
        </row>
        <row r="544">
          <cell r="N544">
            <v>0</v>
          </cell>
        </row>
        <row r="545">
          <cell r="N545">
            <v>0</v>
          </cell>
        </row>
        <row r="546">
          <cell r="N546">
            <v>0</v>
          </cell>
        </row>
        <row r="547">
          <cell r="N547">
            <v>0</v>
          </cell>
        </row>
        <row r="548">
          <cell r="N548">
            <v>0</v>
          </cell>
        </row>
        <row r="549">
          <cell r="N549">
            <v>0</v>
          </cell>
        </row>
        <row r="550">
          <cell r="N550">
            <v>0</v>
          </cell>
        </row>
        <row r="551">
          <cell r="N551">
            <v>0</v>
          </cell>
        </row>
        <row r="552">
          <cell r="N552">
            <v>0</v>
          </cell>
        </row>
        <row r="553">
          <cell r="N553">
            <v>0</v>
          </cell>
        </row>
        <row r="554">
          <cell r="N554">
            <v>0</v>
          </cell>
        </row>
        <row r="555">
          <cell r="N555">
            <v>0</v>
          </cell>
        </row>
        <row r="556">
          <cell r="N556">
            <v>0</v>
          </cell>
        </row>
        <row r="557">
          <cell r="N557">
            <v>0</v>
          </cell>
        </row>
        <row r="558">
          <cell r="N558">
            <v>0</v>
          </cell>
        </row>
        <row r="559">
          <cell r="N559">
            <v>0</v>
          </cell>
        </row>
        <row r="560">
          <cell r="N560">
            <v>0</v>
          </cell>
        </row>
        <row r="561">
          <cell r="N561">
            <v>0</v>
          </cell>
        </row>
        <row r="562">
          <cell r="N562">
            <v>0</v>
          </cell>
        </row>
        <row r="563">
          <cell r="N563">
            <v>0</v>
          </cell>
        </row>
        <row r="564">
          <cell r="N564">
            <v>0</v>
          </cell>
        </row>
        <row r="565">
          <cell r="N565">
            <v>0</v>
          </cell>
        </row>
        <row r="566">
          <cell r="N566">
            <v>0</v>
          </cell>
        </row>
        <row r="567">
          <cell r="N567">
            <v>0</v>
          </cell>
        </row>
        <row r="568">
          <cell r="N568">
            <v>0</v>
          </cell>
        </row>
        <row r="569">
          <cell r="N569">
            <v>0</v>
          </cell>
        </row>
        <row r="570">
          <cell r="N570">
            <v>0</v>
          </cell>
        </row>
        <row r="571">
          <cell r="N571">
            <v>0</v>
          </cell>
        </row>
        <row r="572">
          <cell r="N572">
            <v>0</v>
          </cell>
        </row>
        <row r="573">
          <cell r="N573">
            <v>0</v>
          </cell>
        </row>
        <row r="574">
          <cell r="N574">
            <v>0</v>
          </cell>
        </row>
        <row r="575">
          <cell r="N575">
            <v>0</v>
          </cell>
        </row>
        <row r="576">
          <cell r="N576">
            <v>0</v>
          </cell>
        </row>
        <row r="577">
          <cell r="N577">
            <v>0</v>
          </cell>
        </row>
        <row r="578">
          <cell r="N578">
            <v>0</v>
          </cell>
        </row>
        <row r="579">
          <cell r="N579">
            <v>0</v>
          </cell>
        </row>
        <row r="580">
          <cell r="N580">
            <v>0</v>
          </cell>
        </row>
        <row r="581">
          <cell r="N581">
            <v>0</v>
          </cell>
        </row>
        <row r="582">
          <cell r="N582">
            <v>0</v>
          </cell>
        </row>
        <row r="583">
          <cell r="N583">
            <v>0</v>
          </cell>
        </row>
        <row r="584">
          <cell r="N584">
            <v>0</v>
          </cell>
        </row>
        <row r="585">
          <cell r="N585">
            <v>0</v>
          </cell>
        </row>
        <row r="586">
          <cell r="N586">
            <v>0</v>
          </cell>
        </row>
        <row r="587">
          <cell r="N587">
            <v>0</v>
          </cell>
        </row>
        <row r="588">
          <cell r="N588">
            <v>0</v>
          </cell>
        </row>
        <row r="589">
          <cell r="N589">
            <v>0</v>
          </cell>
        </row>
        <row r="590">
          <cell r="N590">
            <v>0</v>
          </cell>
        </row>
        <row r="591">
          <cell r="N591">
            <v>0</v>
          </cell>
        </row>
        <row r="592">
          <cell r="N592">
            <v>0</v>
          </cell>
        </row>
        <row r="593">
          <cell r="N593">
            <v>0</v>
          </cell>
        </row>
        <row r="594">
          <cell r="N594">
            <v>0</v>
          </cell>
        </row>
        <row r="595">
          <cell r="N595">
            <v>0</v>
          </cell>
        </row>
        <row r="596">
          <cell r="N596">
            <v>0</v>
          </cell>
        </row>
        <row r="597">
          <cell r="N597">
            <v>0</v>
          </cell>
        </row>
        <row r="598">
          <cell r="N598">
            <v>0</v>
          </cell>
        </row>
        <row r="599">
          <cell r="N599">
            <v>0</v>
          </cell>
        </row>
        <row r="600">
          <cell r="N600">
            <v>0</v>
          </cell>
        </row>
        <row r="601">
          <cell r="N601">
            <v>0</v>
          </cell>
        </row>
        <row r="602">
          <cell r="N602">
            <v>0</v>
          </cell>
        </row>
        <row r="603">
          <cell r="N603">
            <v>0</v>
          </cell>
        </row>
        <row r="604">
          <cell r="N604">
            <v>0</v>
          </cell>
        </row>
        <row r="605">
          <cell r="N605">
            <v>0</v>
          </cell>
        </row>
        <row r="606">
          <cell r="N606">
            <v>0</v>
          </cell>
        </row>
        <row r="607">
          <cell r="N607">
            <v>0</v>
          </cell>
        </row>
        <row r="608">
          <cell r="N608">
            <v>0</v>
          </cell>
        </row>
        <row r="609">
          <cell r="N609">
            <v>0</v>
          </cell>
        </row>
        <row r="610">
          <cell r="N610">
            <v>0</v>
          </cell>
        </row>
        <row r="611">
          <cell r="N611">
            <v>0</v>
          </cell>
        </row>
        <row r="612">
          <cell r="N612">
            <v>0</v>
          </cell>
        </row>
        <row r="613">
          <cell r="N613">
            <v>0</v>
          </cell>
        </row>
        <row r="614">
          <cell r="N614">
            <v>0</v>
          </cell>
        </row>
        <row r="615">
          <cell r="N615">
            <v>0</v>
          </cell>
        </row>
        <row r="616">
          <cell r="N616">
            <v>0</v>
          </cell>
        </row>
        <row r="617">
          <cell r="N617">
            <v>0</v>
          </cell>
        </row>
        <row r="618">
          <cell r="N618">
            <v>0</v>
          </cell>
        </row>
        <row r="619">
          <cell r="N619">
            <v>0</v>
          </cell>
        </row>
        <row r="620">
          <cell r="N620">
            <v>0</v>
          </cell>
        </row>
        <row r="621">
          <cell r="N621">
            <v>0</v>
          </cell>
        </row>
        <row r="622">
          <cell r="N622">
            <v>0</v>
          </cell>
        </row>
        <row r="623">
          <cell r="N623">
            <v>0</v>
          </cell>
        </row>
        <row r="624">
          <cell r="N624">
            <v>0</v>
          </cell>
        </row>
        <row r="625">
          <cell r="N625">
            <v>0</v>
          </cell>
        </row>
        <row r="626">
          <cell r="N626">
            <v>0</v>
          </cell>
        </row>
        <row r="627">
          <cell r="N627">
            <v>0</v>
          </cell>
        </row>
        <row r="628">
          <cell r="N628">
            <v>0</v>
          </cell>
        </row>
        <row r="629">
          <cell r="N629">
            <v>0</v>
          </cell>
        </row>
        <row r="630">
          <cell r="N630">
            <v>0</v>
          </cell>
        </row>
        <row r="631">
          <cell r="N631">
            <v>0</v>
          </cell>
        </row>
        <row r="632">
          <cell r="N632">
            <v>0</v>
          </cell>
        </row>
        <row r="633">
          <cell r="N633">
            <v>0</v>
          </cell>
        </row>
        <row r="634">
          <cell r="N634">
            <v>0</v>
          </cell>
        </row>
        <row r="635">
          <cell r="N635">
            <v>0</v>
          </cell>
        </row>
        <row r="636">
          <cell r="N636">
            <v>0</v>
          </cell>
        </row>
        <row r="637">
          <cell r="N637">
            <v>0</v>
          </cell>
        </row>
        <row r="638">
          <cell r="N638">
            <v>0</v>
          </cell>
        </row>
        <row r="639">
          <cell r="N639">
            <v>0</v>
          </cell>
        </row>
        <row r="640">
          <cell r="N640">
            <v>0</v>
          </cell>
        </row>
        <row r="641">
          <cell r="N641">
            <v>0</v>
          </cell>
        </row>
        <row r="642">
          <cell r="N642">
            <v>0</v>
          </cell>
        </row>
        <row r="643">
          <cell r="N643">
            <v>0</v>
          </cell>
        </row>
        <row r="644">
          <cell r="N644">
            <v>0</v>
          </cell>
        </row>
        <row r="645">
          <cell r="N645">
            <v>0</v>
          </cell>
        </row>
        <row r="646">
          <cell r="N646">
            <v>0</v>
          </cell>
        </row>
        <row r="647">
          <cell r="N647">
            <v>0</v>
          </cell>
        </row>
        <row r="648">
          <cell r="N648">
            <v>0</v>
          </cell>
        </row>
        <row r="649">
          <cell r="N649">
            <v>0</v>
          </cell>
        </row>
        <row r="650">
          <cell r="N650">
            <v>0</v>
          </cell>
        </row>
        <row r="651">
          <cell r="N651">
            <v>0</v>
          </cell>
        </row>
        <row r="652">
          <cell r="N652">
            <v>0</v>
          </cell>
        </row>
        <row r="653">
          <cell r="N653">
            <v>0</v>
          </cell>
        </row>
        <row r="654">
          <cell r="N654">
            <v>0</v>
          </cell>
        </row>
        <row r="655">
          <cell r="N655">
            <v>0</v>
          </cell>
        </row>
        <row r="656">
          <cell r="N656">
            <v>0</v>
          </cell>
        </row>
        <row r="657">
          <cell r="N657">
            <v>0</v>
          </cell>
        </row>
        <row r="658">
          <cell r="N658">
            <v>0</v>
          </cell>
        </row>
        <row r="659">
          <cell r="N659">
            <v>0</v>
          </cell>
        </row>
        <row r="660">
          <cell r="N660">
            <v>0</v>
          </cell>
        </row>
        <row r="661">
          <cell r="N661">
            <v>0</v>
          </cell>
        </row>
        <row r="662">
          <cell r="N662">
            <v>0</v>
          </cell>
        </row>
        <row r="663">
          <cell r="N663">
            <v>0</v>
          </cell>
        </row>
        <row r="664">
          <cell r="N664">
            <v>0</v>
          </cell>
        </row>
        <row r="665">
          <cell r="N665">
            <v>0</v>
          </cell>
        </row>
        <row r="666">
          <cell r="N666">
            <v>0</v>
          </cell>
        </row>
        <row r="667">
          <cell r="N667">
            <v>0</v>
          </cell>
        </row>
        <row r="668">
          <cell r="N668">
            <v>0</v>
          </cell>
        </row>
        <row r="669">
          <cell r="N669">
            <v>0</v>
          </cell>
        </row>
        <row r="670">
          <cell r="N670">
            <v>0</v>
          </cell>
        </row>
        <row r="671">
          <cell r="N671">
            <v>0</v>
          </cell>
        </row>
        <row r="672">
          <cell r="N672">
            <v>0</v>
          </cell>
        </row>
        <row r="673">
          <cell r="N673">
            <v>0</v>
          </cell>
        </row>
        <row r="674">
          <cell r="N674">
            <v>0</v>
          </cell>
        </row>
        <row r="675">
          <cell r="N675">
            <v>0</v>
          </cell>
        </row>
        <row r="676">
          <cell r="N676">
            <v>0</v>
          </cell>
        </row>
        <row r="677">
          <cell r="N677">
            <v>0</v>
          </cell>
        </row>
        <row r="678">
          <cell r="N678">
            <v>0</v>
          </cell>
        </row>
        <row r="679">
          <cell r="N679">
            <v>0</v>
          </cell>
        </row>
        <row r="680">
          <cell r="N680">
            <v>0</v>
          </cell>
        </row>
        <row r="681">
          <cell r="N681">
            <v>0</v>
          </cell>
        </row>
        <row r="682">
          <cell r="N682">
            <v>0</v>
          </cell>
        </row>
        <row r="683">
          <cell r="N683">
            <v>0</v>
          </cell>
        </row>
        <row r="684">
          <cell r="N684">
            <v>0</v>
          </cell>
        </row>
        <row r="685">
          <cell r="N685">
            <v>0</v>
          </cell>
        </row>
        <row r="686">
          <cell r="N686">
            <v>0</v>
          </cell>
        </row>
        <row r="687">
          <cell r="N687">
            <v>0</v>
          </cell>
        </row>
        <row r="688">
          <cell r="N688">
            <v>0</v>
          </cell>
        </row>
        <row r="689">
          <cell r="N689">
            <v>0</v>
          </cell>
        </row>
        <row r="690">
          <cell r="N690">
            <v>0</v>
          </cell>
        </row>
        <row r="691">
          <cell r="N691">
            <v>0</v>
          </cell>
        </row>
        <row r="692">
          <cell r="N692">
            <v>0</v>
          </cell>
        </row>
        <row r="693">
          <cell r="N693">
            <v>0</v>
          </cell>
        </row>
        <row r="694">
          <cell r="N694">
            <v>0</v>
          </cell>
        </row>
        <row r="695">
          <cell r="N695">
            <v>0</v>
          </cell>
        </row>
        <row r="696">
          <cell r="N696">
            <v>0</v>
          </cell>
        </row>
        <row r="697">
          <cell r="N697">
            <v>0</v>
          </cell>
        </row>
        <row r="698">
          <cell r="N698">
            <v>0</v>
          </cell>
        </row>
        <row r="699">
          <cell r="N699">
            <v>0</v>
          </cell>
        </row>
        <row r="700">
          <cell r="N700">
            <v>0</v>
          </cell>
        </row>
        <row r="701">
          <cell r="N701">
            <v>0</v>
          </cell>
        </row>
        <row r="702">
          <cell r="N702">
            <v>0</v>
          </cell>
        </row>
        <row r="703">
          <cell r="N703">
            <v>0</v>
          </cell>
        </row>
        <row r="704">
          <cell r="N704">
            <v>0</v>
          </cell>
        </row>
        <row r="705">
          <cell r="N705">
            <v>0</v>
          </cell>
        </row>
        <row r="706">
          <cell r="N706">
            <v>0</v>
          </cell>
        </row>
        <row r="707">
          <cell r="N707">
            <v>0</v>
          </cell>
        </row>
        <row r="708">
          <cell r="N708">
            <v>0</v>
          </cell>
        </row>
        <row r="709">
          <cell r="N709">
            <v>0</v>
          </cell>
        </row>
        <row r="710">
          <cell r="N710">
            <v>0</v>
          </cell>
        </row>
        <row r="711">
          <cell r="N711">
            <v>0</v>
          </cell>
        </row>
        <row r="712">
          <cell r="N712">
            <v>0</v>
          </cell>
        </row>
        <row r="713">
          <cell r="N713">
            <v>0</v>
          </cell>
        </row>
        <row r="714">
          <cell r="N714">
            <v>0</v>
          </cell>
        </row>
        <row r="715">
          <cell r="N715">
            <v>0</v>
          </cell>
        </row>
        <row r="716">
          <cell r="N716">
            <v>0</v>
          </cell>
        </row>
        <row r="717">
          <cell r="N717">
            <v>0</v>
          </cell>
        </row>
        <row r="718">
          <cell r="N718">
            <v>0</v>
          </cell>
        </row>
        <row r="719">
          <cell r="N719">
            <v>0</v>
          </cell>
        </row>
        <row r="720">
          <cell r="N720">
            <v>0</v>
          </cell>
        </row>
        <row r="721">
          <cell r="N721">
            <v>0</v>
          </cell>
        </row>
        <row r="722">
          <cell r="N722">
            <v>0</v>
          </cell>
        </row>
        <row r="723">
          <cell r="N723">
            <v>0</v>
          </cell>
        </row>
        <row r="724">
          <cell r="N724">
            <v>0</v>
          </cell>
        </row>
        <row r="725">
          <cell r="N725">
            <v>0</v>
          </cell>
        </row>
        <row r="726">
          <cell r="N726">
            <v>0</v>
          </cell>
        </row>
        <row r="727">
          <cell r="N727">
            <v>0</v>
          </cell>
        </row>
        <row r="728">
          <cell r="N728">
            <v>0</v>
          </cell>
        </row>
        <row r="729">
          <cell r="N729">
            <v>0</v>
          </cell>
        </row>
        <row r="730">
          <cell r="N730">
            <v>0</v>
          </cell>
        </row>
        <row r="731">
          <cell r="N731">
            <v>0</v>
          </cell>
        </row>
        <row r="732">
          <cell r="N732">
            <v>0</v>
          </cell>
        </row>
        <row r="733">
          <cell r="N733">
            <v>0</v>
          </cell>
        </row>
        <row r="734">
          <cell r="N734">
            <v>0</v>
          </cell>
        </row>
        <row r="735">
          <cell r="N735">
            <v>0</v>
          </cell>
        </row>
        <row r="736">
          <cell r="N736">
            <v>0</v>
          </cell>
        </row>
        <row r="737">
          <cell r="N737">
            <v>0</v>
          </cell>
        </row>
        <row r="738">
          <cell r="N738">
            <v>0</v>
          </cell>
        </row>
        <row r="739">
          <cell r="N739">
            <v>0</v>
          </cell>
        </row>
        <row r="740">
          <cell r="N740">
            <v>0</v>
          </cell>
        </row>
        <row r="741">
          <cell r="N741">
            <v>0</v>
          </cell>
        </row>
        <row r="742">
          <cell r="N742">
            <v>0</v>
          </cell>
        </row>
        <row r="743">
          <cell r="N743">
            <v>0</v>
          </cell>
        </row>
        <row r="744">
          <cell r="N744">
            <v>0</v>
          </cell>
        </row>
        <row r="745">
          <cell r="N745">
            <v>0</v>
          </cell>
        </row>
        <row r="746">
          <cell r="N746">
            <v>0</v>
          </cell>
        </row>
        <row r="747">
          <cell r="N747">
            <v>0</v>
          </cell>
        </row>
        <row r="748">
          <cell r="N748">
            <v>0</v>
          </cell>
        </row>
        <row r="749">
          <cell r="N749">
            <v>0</v>
          </cell>
        </row>
        <row r="750">
          <cell r="N750">
            <v>0</v>
          </cell>
        </row>
        <row r="751">
          <cell r="N751">
            <v>0</v>
          </cell>
        </row>
        <row r="752">
          <cell r="N752">
            <v>0</v>
          </cell>
        </row>
        <row r="753">
          <cell r="N753">
            <v>0</v>
          </cell>
        </row>
        <row r="754">
          <cell r="N754">
            <v>0</v>
          </cell>
        </row>
        <row r="755">
          <cell r="N755">
            <v>0</v>
          </cell>
        </row>
        <row r="756">
          <cell r="N756">
            <v>0</v>
          </cell>
        </row>
        <row r="757">
          <cell r="N757">
            <v>0</v>
          </cell>
        </row>
        <row r="758">
          <cell r="N758">
            <v>0</v>
          </cell>
        </row>
        <row r="759">
          <cell r="N759">
            <v>0</v>
          </cell>
        </row>
        <row r="760">
          <cell r="N760">
            <v>0</v>
          </cell>
        </row>
        <row r="761">
          <cell r="N761">
            <v>0</v>
          </cell>
        </row>
        <row r="762">
          <cell r="N762">
            <v>0</v>
          </cell>
        </row>
        <row r="763">
          <cell r="N763">
            <v>0</v>
          </cell>
        </row>
        <row r="764">
          <cell r="N764">
            <v>0</v>
          </cell>
        </row>
        <row r="765">
          <cell r="N765">
            <v>0</v>
          </cell>
        </row>
        <row r="766">
          <cell r="N766">
            <v>0</v>
          </cell>
        </row>
        <row r="767">
          <cell r="N767">
            <v>0</v>
          </cell>
        </row>
        <row r="768">
          <cell r="N768">
            <v>0</v>
          </cell>
        </row>
        <row r="769">
          <cell r="N769">
            <v>0</v>
          </cell>
        </row>
        <row r="770">
          <cell r="N770">
            <v>0</v>
          </cell>
        </row>
        <row r="771">
          <cell r="N771">
            <v>0</v>
          </cell>
        </row>
        <row r="772">
          <cell r="N772">
            <v>0</v>
          </cell>
        </row>
        <row r="773">
          <cell r="N773">
            <v>0</v>
          </cell>
        </row>
        <row r="774">
          <cell r="N774">
            <v>0</v>
          </cell>
        </row>
        <row r="775">
          <cell r="N775">
            <v>0</v>
          </cell>
        </row>
        <row r="776">
          <cell r="N776">
            <v>0</v>
          </cell>
        </row>
        <row r="777">
          <cell r="N777">
            <v>0</v>
          </cell>
        </row>
        <row r="778">
          <cell r="N778">
            <v>0</v>
          </cell>
        </row>
        <row r="779">
          <cell r="N779">
            <v>0</v>
          </cell>
        </row>
        <row r="780">
          <cell r="N780">
            <v>0</v>
          </cell>
        </row>
        <row r="781">
          <cell r="N781">
            <v>0</v>
          </cell>
        </row>
        <row r="782">
          <cell r="N782">
            <v>0</v>
          </cell>
        </row>
        <row r="783">
          <cell r="N783">
            <v>0</v>
          </cell>
        </row>
        <row r="784">
          <cell r="N784">
            <v>0</v>
          </cell>
        </row>
        <row r="785">
          <cell r="N785">
            <v>0</v>
          </cell>
        </row>
        <row r="786">
          <cell r="N786">
            <v>0</v>
          </cell>
        </row>
        <row r="787">
          <cell r="N787">
            <v>0</v>
          </cell>
        </row>
        <row r="788">
          <cell r="N788">
            <v>0</v>
          </cell>
        </row>
        <row r="789">
          <cell r="N789">
            <v>0</v>
          </cell>
        </row>
        <row r="790">
          <cell r="N790">
            <v>0</v>
          </cell>
        </row>
        <row r="791">
          <cell r="N791">
            <v>0</v>
          </cell>
        </row>
        <row r="792">
          <cell r="N792">
            <v>0</v>
          </cell>
        </row>
        <row r="793">
          <cell r="N793">
            <v>0</v>
          </cell>
        </row>
        <row r="794">
          <cell r="N794">
            <v>0</v>
          </cell>
        </row>
        <row r="795">
          <cell r="N795">
            <v>0</v>
          </cell>
        </row>
        <row r="796">
          <cell r="N796">
            <v>0</v>
          </cell>
        </row>
        <row r="797">
          <cell r="N797">
            <v>0</v>
          </cell>
        </row>
        <row r="798">
          <cell r="N798">
            <v>0</v>
          </cell>
        </row>
        <row r="799">
          <cell r="N799">
            <v>0</v>
          </cell>
        </row>
        <row r="800">
          <cell r="N800">
            <v>0</v>
          </cell>
        </row>
        <row r="801">
          <cell r="N801">
            <v>0</v>
          </cell>
        </row>
        <row r="802">
          <cell r="N802">
            <v>0</v>
          </cell>
        </row>
        <row r="803">
          <cell r="N803">
            <v>0</v>
          </cell>
        </row>
        <row r="804">
          <cell r="N804">
            <v>0</v>
          </cell>
        </row>
        <row r="805">
          <cell r="N805">
            <v>0</v>
          </cell>
        </row>
        <row r="806">
          <cell r="N806">
            <v>0</v>
          </cell>
        </row>
        <row r="807">
          <cell r="N807">
            <v>0</v>
          </cell>
        </row>
        <row r="808">
          <cell r="N808">
            <v>0</v>
          </cell>
        </row>
        <row r="809">
          <cell r="N809">
            <v>0</v>
          </cell>
        </row>
        <row r="810">
          <cell r="N810">
            <v>0</v>
          </cell>
        </row>
        <row r="811">
          <cell r="N811">
            <v>0</v>
          </cell>
        </row>
        <row r="812">
          <cell r="N812">
            <v>0</v>
          </cell>
        </row>
        <row r="813">
          <cell r="N813">
            <v>0</v>
          </cell>
        </row>
        <row r="814">
          <cell r="N814">
            <v>0</v>
          </cell>
        </row>
        <row r="815">
          <cell r="N815">
            <v>0</v>
          </cell>
        </row>
        <row r="816">
          <cell r="N816">
            <v>0</v>
          </cell>
        </row>
        <row r="817">
          <cell r="N817">
            <v>0</v>
          </cell>
        </row>
        <row r="818">
          <cell r="N818">
            <v>0</v>
          </cell>
        </row>
        <row r="819">
          <cell r="N819">
            <v>0</v>
          </cell>
        </row>
        <row r="820">
          <cell r="N820">
            <v>0</v>
          </cell>
        </row>
        <row r="821">
          <cell r="N821">
            <v>0</v>
          </cell>
        </row>
        <row r="822">
          <cell r="N822">
            <v>0</v>
          </cell>
        </row>
        <row r="823">
          <cell r="N823">
            <v>0</v>
          </cell>
        </row>
        <row r="824">
          <cell r="N824">
            <v>0</v>
          </cell>
        </row>
        <row r="825">
          <cell r="N825">
            <v>0</v>
          </cell>
        </row>
        <row r="826">
          <cell r="N826">
            <v>0</v>
          </cell>
        </row>
        <row r="827">
          <cell r="N827">
            <v>0</v>
          </cell>
        </row>
        <row r="828">
          <cell r="N828">
            <v>0</v>
          </cell>
        </row>
        <row r="829">
          <cell r="N829">
            <v>0</v>
          </cell>
        </row>
        <row r="830">
          <cell r="N830">
            <v>0</v>
          </cell>
        </row>
        <row r="831">
          <cell r="N831">
            <v>0</v>
          </cell>
        </row>
        <row r="832">
          <cell r="N832">
            <v>0</v>
          </cell>
        </row>
        <row r="833">
          <cell r="N833">
            <v>0</v>
          </cell>
        </row>
        <row r="834">
          <cell r="N834">
            <v>0</v>
          </cell>
        </row>
        <row r="835">
          <cell r="N835">
            <v>0</v>
          </cell>
        </row>
        <row r="836">
          <cell r="N836">
            <v>0</v>
          </cell>
        </row>
        <row r="837">
          <cell r="N837">
            <v>0</v>
          </cell>
        </row>
        <row r="838">
          <cell r="N838">
            <v>0</v>
          </cell>
        </row>
        <row r="839">
          <cell r="N839">
            <v>0</v>
          </cell>
        </row>
        <row r="840">
          <cell r="N840">
            <v>0</v>
          </cell>
        </row>
        <row r="841">
          <cell r="N841">
            <v>0</v>
          </cell>
        </row>
        <row r="842">
          <cell r="N842">
            <v>0</v>
          </cell>
        </row>
        <row r="843">
          <cell r="N843">
            <v>0</v>
          </cell>
        </row>
        <row r="844">
          <cell r="N844">
            <v>0</v>
          </cell>
        </row>
        <row r="845">
          <cell r="N845">
            <v>0</v>
          </cell>
        </row>
        <row r="846">
          <cell r="N846">
            <v>0</v>
          </cell>
        </row>
        <row r="847">
          <cell r="N847">
            <v>0</v>
          </cell>
        </row>
        <row r="848">
          <cell r="N848">
            <v>0</v>
          </cell>
        </row>
        <row r="849">
          <cell r="N849">
            <v>0</v>
          </cell>
        </row>
        <row r="850">
          <cell r="N850">
            <v>0</v>
          </cell>
        </row>
        <row r="851">
          <cell r="N851">
            <v>0</v>
          </cell>
        </row>
        <row r="852">
          <cell r="N852">
            <v>0</v>
          </cell>
        </row>
        <row r="853">
          <cell r="N853">
            <v>0</v>
          </cell>
        </row>
        <row r="854">
          <cell r="N854">
            <v>0</v>
          </cell>
        </row>
        <row r="855">
          <cell r="N855">
            <v>0</v>
          </cell>
        </row>
        <row r="856">
          <cell r="N856">
            <v>0</v>
          </cell>
        </row>
        <row r="857">
          <cell r="N857">
            <v>0</v>
          </cell>
        </row>
        <row r="858">
          <cell r="N858">
            <v>0</v>
          </cell>
        </row>
        <row r="859">
          <cell r="N859">
            <v>0</v>
          </cell>
        </row>
        <row r="860">
          <cell r="N860">
            <v>0</v>
          </cell>
        </row>
        <row r="861">
          <cell r="N861">
            <v>0</v>
          </cell>
        </row>
        <row r="862">
          <cell r="N862">
            <v>0</v>
          </cell>
        </row>
        <row r="863">
          <cell r="N863">
            <v>0</v>
          </cell>
        </row>
        <row r="864">
          <cell r="N864">
            <v>0</v>
          </cell>
        </row>
        <row r="865">
          <cell r="N865">
            <v>0</v>
          </cell>
        </row>
        <row r="866">
          <cell r="N866">
            <v>0</v>
          </cell>
        </row>
        <row r="867">
          <cell r="N867">
            <v>0</v>
          </cell>
        </row>
        <row r="868">
          <cell r="N868">
            <v>0</v>
          </cell>
        </row>
        <row r="869">
          <cell r="N869">
            <v>0</v>
          </cell>
        </row>
        <row r="870">
          <cell r="N870">
            <v>0</v>
          </cell>
        </row>
        <row r="871">
          <cell r="N871">
            <v>0</v>
          </cell>
        </row>
        <row r="872">
          <cell r="N872">
            <v>0</v>
          </cell>
        </row>
        <row r="873">
          <cell r="N873">
            <v>0</v>
          </cell>
        </row>
        <row r="874">
          <cell r="N874">
            <v>0</v>
          </cell>
        </row>
        <row r="875">
          <cell r="N875">
            <v>0</v>
          </cell>
        </row>
        <row r="876">
          <cell r="N876">
            <v>0</v>
          </cell>
        </row>
        <row r="877">
          <cell r="N877">
            <v>0</v>
          </cell>
        </row>
        <row r="878">
          <cell r="N878">
            <v>0</v>
          </cell>
        </row>
        <row r="879">
          <cell r="N879">
            <v>0</v>
          </cell>
        </row>
        <row r="880">
          <cell r="N880">
            <v>0</v>
          </cell>
        </row>
        <row r="881">
          <cell r="N881">
            <v>0</v>
          </cell>
        </row>
        <row r="882">
          <cell r="N882">
            <v>0</v>
          </cell>
        </row>
        <row r="883">
          <cell r="N883">
            <v>0</v>
          </cell>
        </row>
        <row r="884">
          <cell r="N884">
            <v>0</v>
          </cell>
        </row>
        <row r="885">
          <cell r="N885">
            <v>0</v>
          </cell>
        </row>
        <row r="886">
          <cell r="N886">
            <v>0</v>
          </cell>
        </row>
        <row r="887">
          <cell r="N887">
            <v>0</v>
          </cell>
        </row>
        <row r="888">
          <cell r="N888">
            <v>0</v>
          </cell>
        </row>
        <row r="889">
          <cell r="N889">
            <v>0</v>
          </cell>
        </row>
        <row r="890">
          <cell r="N890">
            <v>0</v>
          </cell>
        </row>
        <row r="891">
          <cell r="N891">
            <v>0</v>
          </cell>
        </row>
        <row r="892">
          <cell r="N892">
            <v>0</v>
          </cell>
        </row>
        <row r="893">
          <cell r="N893">
            <v>0</v>
          </cell>
        </row>
        <row r="894">
          <cell r="N894">
            <v>0</v>
          </cell>
        </row>
        <row r="895">
          <cell r="N895">
            <v>0</v>
          </cell>
        </row>
        <row r="896">
          <cell r="N896">
            <v>0</v>
          </cell>
        </row>
        <row r="897">
          <cell r="N897">
            <v>0</v>
          </cell>
        </row>
        <row r="898">
          <cell r="N898">
            <v>0</v>
          </cell>
        </row>
        <row r="899">
          <cell r="N899">
            <v>0</v>
          </cell>
        </row>
        <row r="900">
          <cell r="N900">
            <v>0</v>
          </cell>
        </row>
        <row r="901">
          <cell r="N901">
            <v>0</v>
          </cell>
        </row>
        <row r="902">
          <cell r="N902">
            <v>0</v>
          </cell>
        </row>
        <row r="903">
          <cell r="N903">
            <v>0</v>
          </cell>
        </row>
        <row r="904">
          <cell r="N904">
            <v>0</v>
          </cell>
        </row>
        <row r="905">
          <cell r="N905">
            <v>0</v>
          </cell>
        </row>
        <row r="906">
          <cell r="N906">
            <v>0</v>
          </cell>
        </row>
        <row r="907">
          <cell r="N907">
            <v>0</v>
          </cell>
        </row>
        <row r="908">
          <cell r="N908">
            <v>0</v>
          </cell>
        </row>
        <row r="909">
          <cell r="N909">
            <v>0</v>
          </cell>
        </row>
        <row r="910">
          <cell r="N910">
            <v>0</v>
          </cell>
        </row>
        <row r="911">
          <cell r="N911">
            <v>0</v>
          </cell>
        </row>
        <row r="912">
          <cell r="N912">
            <v>0</v>
          </cell>
        </row>
        <row r="913">
          <cell r="N913">
            <v>0</v>
          </cell>
        </row>
        <row r="914">
          <cell r="N914">
            <v>0</v>
          </cell>
        </row>
        <row r="915">
          <cell r="N915">
            <v>0</v>
          </cell>
        </row>
        <row r="916">
          <cell r="N916">
            <v>0</v>
          </cell>
        </row>
        <row r="917">
          <cell r="N917">
            <v>0</v>
          </cell>
        </row>
        <row r="918">
          <cell r="N918">
            <v>0</v>
          </cell>
        </row>
        <row r="919">
          <cell r="N919">
            <v>0</v>
          </cell>
        </row>
        <row r="920">
          <cell r="N920">
            <v>0</v>
          </cell>
        </row>
        <row r="921">
          <cell r="N921">
            <v>0</v>
          </cell>
        </row>
        <row r="922">
          <cell r="N922">
            <v>0</v>
          </cell>
        </row>
        <row r="923">
          <cell r="N923">
            <v>0</v>
          </cell>
        </row>
        <row r="924">
          <cell r="N924">
            <v>0</v>
          </cell>
        </row>
        <row r="925">
          <cell r="N925">
            <v>0</v>
          </cell>
        </row>
        <row r="926">
          <cell r="N926">
            <v>0</v>
          </cell>
        </row>
        <row r="927">
          <cell r="N927">
            <v>0</v>
          </cell>
        </row>
        <row r="928">
          <cell r="N928">
            <v>0</v>
          </cell>
        </row>
        <row r="929">
          <cell r="N929">
            <v>0</v>
          </cell>
        </row>
        <row r="930">
          <cell r="N930">
            <v>0</v>
          </cell>
        </row>
        <row r="931">
          <cell r="N931">
            <v>0</v>
          </cell>
        </row>
        <row r="932">
          <cell r="N932">
            <v>0</v>
          </cell>
        </row>
        <row r="933">
          <cell r="N933">
            <v>0</v>
          </cell>
        </row>
        <row r="934">
          <cell r="N934">
            <v>0</v>
          </cell>
        </row>
        <row r="935">
          <cell r="N935">
            <v>0</v>
          </cell>
        </row>
        <row r="936">
          <cell r="N936">
            <v>0</v>
          </cell>
        </row>
        <row r="937">
          <cell r="N937">
            <v>0</v>
          </cell>
        </row>
        <row r="938">
          <cell r="N938">
            <v>0</v>
          </cell>
        </row>
        <row r="939">
          <cell r="N939">
            <v>0</v>
          </cell>
        </row>
        <row r="940">
          <cell r="N940">
            <v>0</v>
          </cell>
        </row>
        <row r="941">
          <cell r="N941">
            <v>0</v>
          </cell>
        </row>
        <row r="942">
          <cell r="N942">
            <v>0</v>
          </cell>
        </row>
        <row r="943">
          <cell r="N943">
            <v>0</v>
          </cell>
        </row>
        <row r="944">
          <cell r="N944">
            <v>0</v>
          </cell>
        </row>
        <row r="945">
          <cell r="N945">
            <v>0</v>
          </cell>
        </row>
        <row r="946">
          <cell r="N946">
            <v>0</v>
          </cell>
        </row>
        <row r="947">
          <cell r="N947">
            <v>0</v>
          </cell>
        </row>
        <row r="948">
          <cell r="N948">
            <v>0</v>
          </cell>
        </row>
        <row r="949">
          <cell r="N949">
            <v>0</v>
          </cell>
        </row>
        <row r="950">
          <cell r="N950">
            <v>0</v>
          </cell>
        </row>
        <row r="951">
          <cell r="N951">
            <v>0</v>
          </cell>
        </row>
        <row r="952">
          <cell r="N952">
            <v>0</v>
          </cell>
        </row>
        <row r="953">
          <cell r="N953">
            <v>0</v>
          </cell>
        </row>
        <row r="954">
          <cell r="N954">
            <v>0</v>
          </cell>
        </row>
        <row r="955">
          <cell r="N955">
            <v>0</v>
          </cell>
        </row>
        <row r="956">
          <cell r="N956">
            <v>0</v>
          </cell>
        </row>
        <row r="957">
          <cell r="N957">
            <v>0</v>
          </cell>
        </row>
        <row r="958">
          <cell r="N958">
            <v>0</v>
          </cell>
        </row>
        <row r="959">
          <cell r="N959">
            <v>0</v>
          </cell>
        </row>
        <row r="960">
          <cell r="N960">
            <v>0</v>
          </cell>
        </row>
        <row r="961">
          <cell r="N961">
            <v>0</v>
          </cell>
        </row>
        <row r="962">
          <cell r="N962">
            <v>0</v>
          </cell>
        </row>
        <row r="963">
          <cell r="N963">
            <v>0</v>
          </cell>
        </row>
        <row r="964">
          <cell r="N964">
            <v>0</v>
          </cell>
        </row>
        <row r="965">
          <cell r="N965">
            <v>0</v>
          </cell>
        </row>
        <row r="966">
          <cell r="N966">
            <v>0</v>
          </cell>
        </row>
        <row r="967">
          <cell r="N967">
            <v>0</v>
          </cell>
        </row>
        <row r="968">
          <cell r="N968">
            <v>0</v>
          </cell>
        </row>
        <row r="969">
          <cell r="N969">
            <v>0</v>
          </cell>
        </row>
        <row r="970">
          <cell r="N970">
            <v>0</v>
          </cell>
        </row>
        <row r="971">
          <cell r="N971">
            <v>0</v>
          </cell>
        </row>
        <row r="972">
          <cell r="N972">
            <v>0</v>
          </cell>
        </row>
        <row r="973">
          <cell r="N973">
            <v>0</v>
          </cell>
        </row>
        <row r="974">
          <cell r="N974">
            <v>0</v>
          </cell>
        </row>
        <row r="975">
          <cell r="N975">
            <v>0</v>
          </cell>
        </row>
        <row r="976">
          <cell r="N976">
            <v>0</v>
          </cell>
        </row>
        <row r="977">
          <cell r="N977">
            <v>0</v>
          </cell>
        </row>
        <row r="978">
          <cell r="N978">
            <v>0</v>
          </cell>
        </row>
        <row r="979">
          <cell r="N979">
            <v>0</v>
          </cell>
        </row>
        <row r="980">
          <cell r="N980">
            <v>0</v>
          </cell>
        </row>
        <row r="981">
          <cell r="N981">
            <v>0</v>
          </cell>
        </row>
        <row r="982">
          <cell r="N982">
            <v>0</v>
          </cell>
        </row>
        <row r="983">
          <cell r="N983">
            <v>0</v>
          </cell>
        </row>
        <row r="984">
          <cell r="N984">
            <v>0</v>
          </cell>
        </row>
        <row r="985">
          <cell r="N985">
            <v>0</v>
          </cell>
        </row>
        <row r="986">
          <cell r="N986">
            <v>0</v>
          </cell>
        </row>
        <row r="987">
          <cell r="N987">
            <v>0</v>
          </cell>
        </row>
        <row r="988">
          <cell r="N988">
            <v>0</v>
          </cell>
        </row>
        <row r="989">
          <cell r="N989">
            <v>0</v>
          </cell>
        </row>
        <row r="990">
          <cell r="N990">
            <v>0</v>
          </cell>
        </row>
        <row r="991">
          <cell r="N991">
            <v>0</v>
          </cell>
        </row>
        <row r="992">
          <cell r="N992">
            <v>0</v>
          </cell>
        </row>
        <row r="993">
          <cell r="N993">
            <v>0</v>
          </cell>
        </row>
        <row r="994">
          <cell r="N994">
            <v>0</v>
          </cell>
        </row>
        <row r="995">
          <cell r="N995">
            <v>0</v>
          </cell>
        </row>
        <row r="996">
          <cell r="N996">
            <v>0</v>
          </cell>
        </row>
        <row r="997">
          <cell r="N997">
            <v>0</v>
          </cell>
        </row>
        <row r="998">
          <cell r="N998">
            <v>0</v>
          </cell>
        </row>
        <row r="999">
          <cell r="N999">
            <v>0</v>
          </cell>
        </row>
        <row r="1000">
          <cell r="N1000">
            <v>0</v>
          </cell>
        </row>
        <row r="1001">
          <cell r="N1001">
            <v>0</v>
          </cell>
        </row>
        <row r="1002">
          <cell r="N1002">
            <v>0</v>
          </cell>
        </row>
        <row r="1003">
          <cell r="N1003">
            <v>0</v>
          </cell>
        </row>
        <row r="1004">
          <cell r="N1004">
            <v>0</v>
          </cell>
        </row>
        <row r="1005">
          <cell r="N1005">
            <v>0</v>
          </cell>
        </row>
        <row r="1006">
          <cell r="N1006">
            <v>0</v>
          </cell>
        </row>
        <row r="1007">
          <cell r="N1007">
            <v>0</v>
          </cell>
        </row>
        <row r="1008">
          <cell r="N1008">
            <v>0</v>
          </cell>
        </row>
        <row r="1009">
          <cell r="N1009">
            <v>0</v>
          </cell>
        </row>
        <row r="1010">
          <cell r="N1010">
            <v>0</v>
          </cell>
        </row>
        <row r="1011">
          <cell r="N1011">
            <v>0</v>
          </cell>
        </row>
        <row r="1012">
          <cell r="N1012">
            <v>0</v>
          </cell>
        </row>
        <row r="1013">
          <cell r="N1013">
            <v>0</v>
          </cell>
        </row>
        <row r="1014">
          <cell r="N1014">
            <v>0</v>
          </cell>
        </row>
        <row r="1015">
          <cell r="N1015">
            <v>0</v>
          </cell>
        </row>
        <row r="1016">
          <cell r="N1016">
            <v>0</v>
          </cell>
        </row>
        <row r="1017">
          <cell r="N1017">
            <v>0</v>
          </cell>
        </row>
        <row r="1018">
          <cell r="N1018">
            <v>0</v>
          </cell>
        </row>
        <row r="1019">
          <cell r="N1019">
            <v>0</v>
          </cell>
        </row>
        <row r="1020">
          <cell r="N1020">
            <v>0</v>
          </cell>
        </row>
        <row r="1021">
          <cell r="N1021">
            <v>0</v>
          </cell>
        </row>
        <row r="1022">
          <cell r="N1022">
            <v>0</v>
          </cell>
        </row>
        <row r="1023">
          <cell r="N1023">
            <v>0</v>
          </cell>
        </row>
        <row r="1024">
          <cell r="N1024">
            <v>0</v>
          </cell>
        </row>
        <row r="1025">
          <cell r="N1025">
            <v>0</v>
          </cell>
        </row>
        <row r="1026">
          <cell r="N1026">
            <v>0</v>
          </cell>
        </row>
        <row r="1027">
          <cell r="N1027">
            <v>0</v>
          </cell>
        </row>
        <row r="1028">
          <cell r="N1028">
            <v>0</v>
          </cell>
        </row>
        <row r="1029">
          <cell r="N1029">
            <v>0</v>
          </cell>
        </row>
        <row r="1030">
          <cell r="N1030">
            <v>0</v>
          </cell>
        </row>
        <row r="1031">
          <cell r="N1031">
            <v>0</v>
          </cell>
        </row>
        <row r="1032">
          <cell r="N1032">
            <v>0</v>
          </cell>
        </row>
        <row r="1033">
          <cell r="N1033">
            <v>0</v>
          </cell>
        </row>
        <row r="1034">
          <cell r="N1034">
            <v>0</v>
          </cell>
        </row>
        <row r="1035">
          <cell r="N1035">
            <v>0</v>
          </cell>
        </row>
        <row r="1036">
          <cell r="N1036">
            <v>0</v>
          </cell>
        </row>
        <row r="1037">
          <cell r="N1037">
            <v>0</v>
          </cell>
        </row>
        <row r="1038">
          <cell r="N1038">
            <v>0</v>
          </cell>
        </row>
        <row r="1039">
          <cell r="N1039">
            <v>0</v>
          </cell>
        </row>
        <row r="1040">
          <cell r="N1040">
            <v>0</v>
          </cell>
        </row>
        <row r="1041">
          <cell r="N1041">
            <v>0</v>
          </cell>
        </row>
        <row r="1042">
          <cell r="N1042">
            <v>0</v>
          </cell>
        </row>
        <row r="1043">
          <cell r="N1043">
            <v>0</v>
          </cell>
        </row>
        <row r="1044">
          <cell r="N1044">
            <v>0</v>
          </cell>
        </row>
        <row r="1045">
          <cell r="N1045">
            <v>0</v>
          </cell>
        </row>
        <row r="1046">
          <cell r="N1046">
            <v>0</v>
          </cell>
        </row>
        <row r="1047">
          <cell r="N1047">
            <v>0</v>
          </cell>
        </row>
        <row r="1048">
          <cell r="N1048">
            <v>0</v>
          </cell>
        </row>
        <row r="1049">
          <cell r="N1049">
            <v>0</v>
          </cell>
        </row>
        <row r="1050">
          <cell r="N1050">
            <v>0</v>
          </cell>
        </row>
        <row r="1051">
          <cell r="N1051">
            <v>0</v>
          </cell>
        </row>
        <row r="1052">
          <cell r="N1052">
            <v>0</v>
          </cell>
        </row>
        <row r="1053">
          <cell r="N1053">
            <v>0</v>
          </cell>
        </row>
        <row r="1054">
          <cell r="N1054">
            <v>0</v>
          </cell>
        </row>
        <row r="1055">
          <cell r="N1055">
            <v>0</v>
          </cell>
        </row>
        <row r="1056">
          <cell r="N1056">
            <v>0</v>
          </cell>
        </row>
        <row r="1057">
          <cell r="N1057">
            <v>0</v>
          </cell>
        </row>
        <row r="1058">
          <cell r="N1058">
            <v>0</v>
          </cell>
        </row>
        <row r="1059">
          <cell r="N1059">
            <v>0</v>
          </cell>
        </row>
        <row r="1060">
          <cell r="N1060">
            <v>0</v>
          </cell>
        </row>
        <row r="1061">
          <cell r="N1061">
            <v>0</v>
          </cell>
        </row>
        <row r="1062">
          <cell r="N1062">
            <v>0</v>
          </cell>
        </row>
        <row r="1063">
          <cell r="N1063">
            <v>0</v>
          </cell>
        </row>
        <row r="1064">
          <cell r="N1064">
            <v>0</v>
          </cell>
        </row>
        <row r="1065">
          <cell r="N1065">
            <v>0</v>
          </cell>
        </row>
        <row r="1066">
          <cell r="N1066">
            <v>0</v>
          </cell>
        </row>
        <row r="1067">
          <cell r="N1067">
            <v>0</v>
          </cell>
        </row>
        <row r="1068">
          <cell r="N1068">
            <v>0</v>
          </cell>
        </row>
        <row r="1069">
          <cell r="N1069">
            <v>0</v>
          </cell>
        </row>
        <row r="1070">
          <cell r="N1070">
            <v>0</v>
          </cell>
        </row>
        <row r="1071">
          <cell r="N1071">
            <v>0</v>
          </cell>
        </row>
        <row r="1072">
          <cell r="N1072">
            <v>0</v>
          </cell>
        </row>
        <row r="1073">
          <cell r="N1073">
            <v>0</v>
          </cell>
        </row>
        <row r="1074">
          <cell r="N1074">
            <v>0</v>
          </cell>
        </row>
        <row r="1075">
          <cell r="N1075">
            <v>0</v>
          </cell>
        </row>
        <row r="1076">
          <cell r="N1076">
            <v>0</v>
          </cell>
        </row>
        <row r="1077">
          <cell r="N1077">
            <v>0</v>
          </cell>
        </row>
        <row r="1078">
          <cell r="N1078">
            <v>0</v>
          </cell>
        </row>
        <row r="1079">
          <cell r="N1079">
            <v>0</v>
          </cell>
        </row>
        <row r="1080">
          <cell r="N1080">
            <v>0</v>
          </cell>
        </row>
        <row r="1081">
          <cell r="N1081">
            <v>0</v>
          </cell>
        </row>
        <row r="1082">
          <cell r="N1082">
            <v>0</v>
          </cell>
        </row>
        <row r="1083">
          <cell r="N1083">
            <v>0</v>
          </cell>
        </row>
        <row r="1084">
          <cell r="N1084">
            <v>0</v>
          </cell>
        </row>
        <row r="1085">
          <cell r="N1085">
            <v>0</v>
          </cell>
        </row>
        <row r="1086">
          <cell r="N1086">
            <v>0</v>
          </cell>
        </row>
        <row r="1087">
          <cell r="N1087">
            <v>0</v>
          </cell>
        </row>
        <row r="1088">
          <cell r="N1088">
            <v>0</v>
          </cell>
        </row>
        <row r="1089">
          <cell r="N1089">
            <v>0</v>
          </cell>
        </row>
        <row r="1090">
          <cell r="N1090">
            <v>0</v>
          </cell>
        </row>
        <row r="1091">
          <cell r="N1091">
            <v>0</v>
          </cell>
        </row>
        <row r="1092">
          <cell r="N1092">
            <v>0</v>
          </cell>
        </row>
        <row r="1093">
          <cell r="N1093">
            <v>0</v>
          </cell>
        </row>
        <row r="1094">
          <cell r="N1094">
            <v>0</v>
          </cell>
        </row>
        <row r="1095">
          <cell r="N1095">
            <v>0</v>
          </cell>
        </row>
        <row r="1096">
          <cell r="N1096">
            <v>0</v>
          </cell>
        </row>
        <row r="1097">
          <cell r="N1097">
            <v>0</v>
          </cell>
        </row>
        <row r="1098">
          <cell r="N1098">
            <v>0</v>
          </cell>
        </row>
        <row r="1099">
          <cell r="N1099">
            <v>0</v>
          </cell>
        </row>
        <row r="1100">
          <cell r="N1100">
            <v>0</v>
          </cell>
        </row>
        <row r="1101">
          <cell r="N1101">
            <v>0</v>
          </cell>
        </row>
        <row r="1102">
          <cell r="N1102">
            <v>0</v>
          </cell>
        </row>
        <row r="1103">
          <cell r="N1103">
            <v>0</v>
          </cell>
        </row>
        <row r="1104">
          <cell r="N1104">
            <v>0</v>
          </cell>
        </row>
        <row r="1105">
          <cell r="N1105">
            <v>0</v>
          </cell>
        </row>
        <row r="1106">
          <cell r="N1106">
            <v>0</v>
          </cell>
        </row>
        <row r="1107">
          <cell r="N1107">
            <v>0</v>
          </cell>
        </row>
        <row r="1108">
          <cell r="N1108">
            <v>0</v>
          </cell>
        </row>
        <row r="1109">
          <cell r="N1109">
            <v>0</v>
          </cell>
        </row>
        <row r="1110">
          <cell r="N1110">
            <v>0</v>
          </cell>
        </row>
        <row r="1111">
          <cell r="N1111">
            <v>0</v>
          </cell>
        </row>
        <row r="1112">
          <cell r="N1112">
            <v>0</v>
          </cell>
        </row>
        <row r="1113">
          <cell r="N1113">
            <v>0</v>
          </cell>
        </row>
        <row r="1114">
          <cell r="N1114">
            <v>0</v>
          </cell>
        </row>
        <row r="1115">
          <cell r="N1115">
            <v>0</v>
          </cell>
        </row>
        <row r="1116">
          <cell r="N1116">
            <v>0</v>
          </cell>
        </row>
        <row r="1117">
          <cell r="N1117">
            <v>0</v>
          </cell>
        </row>
        <row r="1118">
          <cell r="N1118">
            <v>0</v>
          </cell>
        </row>
        <row r="1119">
          <cell r="N1119">
            <v>0</v>
          </cell>
        </row>
        <row r="1120">
          <cell r="N1120">
            <v>0</v>
          </cell>
        </row>
        <row r="1121">
          <cell r="N1121">
            <v>0</v>
          </cell>
        </row>
        <row r="1122">
          <cell r="N1122">
            <v>0</v>
          </cell>
        </row>
        <row r="1123">
          <cell r="N1123">
            <v>0</v>
          </cell>
        </row>
        <row r="1124">
          <cell r="N1124">
            <v>0</v>
          </cell>
        </row>
        <row r="1125">
          <cell r="N1125">
            <v>0</v>
          </cell>
        </row>
        <row r="1126">
          <cell r="N1126">
            <v>0</v>
          </cell>
        </row>
        <row r="1127">
          <cell r="N1127">
            <v>0</v>
          </cell>
        </row>
        <row r="1128">
          <cell r="N1128">
            <v>0</v>
          </cell>
        </row>
        <row r="1129">
          <cell r="N1129">
            <v>0</v>
          </cell>
        </row>
        <row r="1130">
          <cell r="N1130">
            <v>0</v>
          </cell>
        </row>
        <row r="1131">
          <cell r="N1131">
            <v>0</v>
          </cell>
        </row>
        <row r="1132">
          <cell r="N1132">
            <v>0</v>
          </cell>
        </row>
        <row r="1133">
          <cell r="N1133">
            <v>0</v>
          </cell>
        </row>
        <row r="1134">
          <cell r="N1134">
            <v>0</v>
          </cell>
        </row>
        <row r="1135">
          <cell r="N1135">
            <v>0</v>
          </cell>
        </row>
        <row r="1136">
          <cell r="N1136">
            <v>0</v>
          </cell>
        </row>
        <row r="1137">
          <cell r="N1137">
            <v>0</v>
          </cell>
        </row>
        <row r="1138">
          <cell r="N1138">
            <v>0</v>
          </cell>
        </row>
        <row r="1139">
          <cell r="N1139">
            <v>0</v>
          </cell>
        </row>
        <row r="1140">
          <cell r="N1140">
            <v>0</v>
          </cell>
        </row>
        <row r="1141">
          <cell r="N1141">
            <v>0</v>
          </cell>
        </row>
        <row r="1142">
          <cell r="N1142">
            <v>0</v>
          </cell>
        </row>
        <row r="1143">
          <cell r="N1143">
            <v>0</v>
          </cell>
        </row>
        <row r="1144">
          <cell r="N1144">
            <v>0</v>
          </cell>
        </row>
        <row r="1145">
          <cell r="N1145">
            <v>0</v>
          </cell>
        </row>
        <row r="1146">
          <cell r="N1146">
            <v>0</v>
          </cell>
        </row>
        <row r="1147">
          <cell r="N1147">
            <v>0</v>
          </cell>
        </row>
        <row r="1148">
          <cell r="N1148">
            <v>0</v>
          </cell>
        </row>
        <row r="1149">
          <cell r="N1149">
            <v>0</v>
          </cell>
        </row>
        <row r="1150">
          <cell r="N1150">
            <v>0</v>
          </cell>
        </row>
        <row r="1151">
          <cell r="N1151">
            <v>0</v>
          </cell>
        </row>
        <row r="1152">
          <cell r="N1152">
            <v>0</v>
          </cell>
        </row>
        <row r="1153">
          <cell r="N1153">
            <v>0</v>
          </cell>
        </row>
        <row r="1154">
          <cell r="N1154">
            <v>0</v>
          </cell>
        </row>
        <row r="1155">
          <cell r="N1155">
            <v>0</v>
          </cell>
        </row>
        <row r="1156">
          <cell r="N1156">
            <v>0</v>
          </cell>
        </row>
        <row r="1157">
          <cell r="N1157">
            <v>0</v>
          </cell>
        </row>
        <row r="1158">
          <cell r="N1158">
            <v>0</v>
          </cell>
        </row>
        <row r="1159">
          <cell r="N1159">
            <v>0</v>
          </cell>
        </row>
        <row r="1160">
          <cell r="N1160">
            <v>0</v>
          </cell>
        </row>
        <row r="1161">
          <cell r="N1161">
            <v>0</v>
          </cell>
        </row>
        <row r="1162">
          <cell r="N1162">
            <v>0</v>
          </cell>
        </row>
        <row r="1163">
          <cell r="N1163">
            <v>0</v>
          </cell>
        </row>
        <row r="1164">
          <cell r="N1164">
            <v>0</v>
          </cell>
        </row>
        <row r="1165">
          <cell r="N1165">
            <v>0</v>
          </cell>
        </row>
        <row r="1166">
          <cell r="N1166">
            <v>0</v>
          </cell>
        </row>
        <row r="1167">
          <cell r="N1167">
            <v>0</v>
          </cell>
        </row>
        <row r="1168">
          <cell r="N1168">
            <v>0</v>
          </cell>
        </row>
        <row r="1169">
          <cell r="N1169">
            <v>0</v>
          </cell>
        </row>
        <row r="1170">
          <cell r="N1170">
            <v>0</v>
          </cell>
        </row>
        <row r="1171">
          <cell r="N1171">
            <v>0</v>
          </cell>
        </row>
        <row r="1172">
          <cell r="N1172">
            <v>0</v>
          </cell>
        </row>
        <row r="1173">
          <cell r="N1173">
            <v>0</v>
          </cell>
        </row>
        <row r="1174">
          <cell r="N1174">
            <v>0</v>
          </cell>
        </row>
        <row r="1175">
          <cell r="N1175">
            <v>0</v>
          </cell>
        </row>
        <row r="1176">
          <cell r="N1176">
            <v>0</v>
          </cell>
        </row>
        <row r="1177">
          <cell r="N1177">
            <v>0</v>
          </cell>
        </row>
        <row r="1178">
          <cell r="N1178">
            <v>0</v>
          </cell>
        </row>
        <row r="1179">
          <cell r="N1179">
            <v>0</v>
          </cell>
        </row>
        <row r="1180">
          <cell r="N1180">
            <v>0</v>
          </cell>
        </row>
        <row r="1181">
          <cell r="N1181">
            <v>0</v>
          </cell>
        </row>
        <row r="1182">
          <cell r="N1182">
            <v>0</v>
          </cell>
        </row>
        <row r="1183">
          <cell r="N1183">
            <v>0</v>
          </cell>
        </row>
        <row r="1184">
          <cell r="N1184">
            <v>0</v>
          </cell>
        </row>
        <row r="1185">
          <cell r="N1185">
            <v>0</v>
          </cell>
        </row>
        <row r="1186">
          <cell r="N1186">
            <v>0</v>
          </cell>
        </row>
        <row r="1187">
          <cell r="N1187">
            <v>0</v>
          </cell>
        </row>
        <row r="1188">
          <cell r="N1188">
            <v>0</v>
          </cell>
        </row>
        <row r="1189">
          <cell r="N1189">
            <v>0</v>
          </cell>
        </row>
        <row r="1190">
          <cell r="N1190">
            <v>0</v>
          </cell>
        </row>
        <row r="1191">
          <cell r="N1191">
            <v>0</v>
          </cell>
        </row>
        <row r="1192">
          <cell r="N1192">
            <v>0</v>
          </cell>
        </row>
        <row r="1193">
          <cell r="N1193">
            <v>0</v>
          </cell>
        </row>
        <row r="1194">
          <cell r="N1194">
            <v>0</v>
          </cell>
        </row>
        <row r="1195">
          <cell r="N1195">
            <v>0</v>
          </cell>
        </row>
        <row r="1196">
          <cell r="N1196">
            <v>0</v>
          </cell>
        </row>
        <row r="1197">
          <cell r="N1197">
            <v>0</v>
          </cell>
        </row>
        <row r="1198">
          <cell r="N1198">
            <v>0</v>
          </cell>
        </row>
        <row r="1199">
          <cell r="N1199">
            <v>0</v>
          </cell>
        </row>
        <row r="1200">
          <cell r="N1200">
            <v>0</v>
          </cell>
        </row>
        <row r="1201">
          <cell r="N1201">
            <v>0</v>
          </cell>
        </row>
        <row r="1202">
          <cell r="N1202">
            <v>0</v>
          </cell>
        </row>
        <row r="1203">
          <cell r="N1203">
            <v>0</v>
          </cell>
        </row>
        <row r="1204">
          <cell r="N1204">
            <v>0</v>
          </cell>
        </row>
        <row r="1205">
          <cell r="N1205">
            <v>0</v>
          </cell>
        </row>
        <row r="1206">
          <cell r="N1206">
            <v>0</v>
          </cell>
        </row>
        <row r="1207">
          <cell r="N1207">
            <v>0</v>
          </cell>
        </row>
        <row r="1208">
          <cell r="N1208">
            <v>0</v>
          </cell>
        </row>
        <row r="1209">
          <cell r="N1209">
            <v>0</v>
          </cell>
        </row>
        <row r="1210">
          <cell r="N1210">
            <v>0</v>
          </cell>
        </row>
        <row r="1211">
          <cell r="N1211">
            <v>0</v>
          </cell>
        </row>
        <row r="1212">
          <cell r="N1212">
            <v>0</v>
          </cell>
        </row>
        <row r="1213">
          <cell r="N1213">
            <v>0</v>
          </cell>
        </row>
        <row r="1214">
          <cell r="N1214">
            <v>0</v>
          </cell>
        </row>
        <row r="1215">
          <cell r="N1215">
            <v>0</v>
          </cell>
        </row>
        <row r="1216">
          <cell r="N1216">
            <v>0</v>
          </cell>
        </row>
        <row r="1217">
          <cell r="N1217">
            <v>0</v>
          </cell>
        </row>
        <row r="1218">
          <cell r="N1218">
            <v>0</v>
          </cell>
        </row>
        <row r="1219">
          <cell r="N1219">
            <v>0</v>
          </cell>
        </row>
        <row r="1220">
          <cell r="N1220">
            <v>0</v>
          </cell>
        </row>
        <row r="1221">
          <cell r="N1221">
            <v>0</v>
          </cell>
        </row>
        <row r="1222">
          <cell r="N1222">
            <v>0</v>
          </cell>
        </row>
        <row r="1223">
          <cell r="N1223">
            <v>0</v>
          </cell>
        </row>
        <row r="1224">
          <cell r="N1224">
            <v>0</v>
          </cell>
        </row>
        <row r="1225">
          <cell r="N1225">
            <v>0</v>
          </cell>
        </row>
        <row r="1226">
          <cell r="N1226">
            <v>0</v>
          </cell>
        </row>
        <row r="1227">
          <cell r="N1227">
            <v>0</v>
          </cell>
        </row>
        <row r="1228">
          <cell r="N1228">
            <v>0</v>
          </cell>
        </row>
        <row r="1229">
          <cell r="N1229">
            <v>0</v>
          </cell>
        </row>
        <row r="1230">
          <cell r="N1230">
            <v>0</v>
          </cell>
        </row>
        <row r="1231">
          <cell r="N1231">
            <v>0</v>
          </cell>
        </row>
        <row r="1232">
          <cell r="N1232">
            <v>0</v>
          </cell>
        </row>
        <row r="1233">
          <cell r="N1233">
            <v>0</v>
          </cell>
        </row>
        <row r="1234">
          <cell r="N1234">
            <v>0</v>
          </cell>
        </row>
        <row r="1235">
          <cell r="N1235">
            <v>0</v>
          </cell>
        </row>
        <row r="1236">
          <cell r="N1236">
            <v>0</v>
          </cell>
        </row>
        <row r="1237">
          <cell r="N1237">
            <v>0</v>
          </cell>
        </row>
        <row r="1238">
          <cell r="N1238">
            <v>0</v>
          </cell>
        </row>
        <row r="1239">
          <cell r="N1239">
            <v>0</v>
          </cell>
        </row>
        <row r="1240">
          <cell r="N1240">
            <v>0</v>
          </cell>
        </row>
        <row r="1241">
          <cell r="N1241">
            <v>0</v>
          </cell>
        </row>
        <row r="1242">
          <cell r="N1242">
            <v>0</v>
          </cell>
        </row>
        <row r="1243">
          <cell r="N1243">
            <v>0</v>
          </cell>
        </row>
        <row r="1244">
          <cell r="N1244">
            <v>0</v>
          </cell>
        </row>
        <row r="1245">
          <cell r="N1245">
            <v>0</v>
          </cell>
        </row>
        <row r="1246">
          <cell r="N1246">
            <v>0</v>
          </cell>
        </row>
        <row r="1247">
          <cell r="N1247">
            <v>0</v>
          </cell>
        </row>
        <row r="1248">
          <cell r="N1248">
            <v>0</v>
          </cell>
        </row>
        <row r="1249">
          <cell r="N1249">
            <v>0</v>
          </cell>
        </row>
        <row r="1250">
          <cell r="N1250">
            <v>0</v>
          </cell>
        </row>
        <row r="1251">
          <cell r="N1251">
            <v>0</v>
          </cell>
        </row>
        <row r="1252">
          <cell r="N1252">
            <v>0</v>
          </cell>
        </row>
        <row r="1253">
          <cell r="N1253">
            <v>0</v>
          </cell>
        </row>
        <row r="1254">
          <cell r="N1254">
            <v>0</v>
          </cell>
        </row>
        <row r="1255">
          <cell r="N1255">
            <v>0</v>
          </cell>
        </row>
        <row r="1256">
          <cell r="N1256">
            <v>0</v>
          </cell>
        </row>
        <row r="1257">
          <cell r="N1257">
            <v>0</v>
          </cell>
        </row>
        <row r="1258">
          <cell r="N1258">
            <v>0</v>
          </cell>
        </row>
        <row r="1259">
          <cell r="N1259">
            <v>0</v>
          </cell>
        </row>
        <row r="1260">
          <cell r="N1260">
            <v>0</v>
          </cell>
        </row>
        <row r="1261">
          <cell r="N1261">
            <v>0</v>
          </cell>
        </row>
        <row r="1262">
          <cell r="N1262">
            <v>0</v>
          </cell>
        </row>
        <row r="1263">
          <cell r="N1263">
            <v>0</v>
          </cell>
        </row>
        <row r="1264">
          <cell r="N1264">
            <v>0</v>
          </cell>
        </row>
        <row r="1265">
          <cell r="N1265">
            <v>0</v>
          </cell>
        </row>
        <row r="1266">
          <cell r="N1266">
            <v>0</v>
          </cell>
        </row>
        <row r="1267">
          <cell r="N1267">
            <v>0</v>
          </cell>
        </row>
        <row r="1268">
          <cell r="N1268">
            <v>0</v>
          </cell>
        </row>
        <row r="1269">
          <cell r="N1269">
            <v>0</v>
          </cell>
        </row>
        <row r="1270">
          <cell r="N1270">
            <v>0</v>
          </cell>
        </row>
        <row r="1271">
          <cell r="N1271">
            <v>0</v>
          </cell>
        </row>
        <row r="1272">
          <cell r="N1272">
            <v>0</v>
          </cell>
        </row>
        <row r="1273">
          <cell r="N1273">
            <v>0</v>
          </cell>
        </row>
        <row r="1274">
          <cell r="N1274">
            <v>0</v>
          </cell>
        </row>
        <row r="1275">
          <cell r="N1275">
            <v>0</v>
          </cell>
        </row>
        <row r="1276">
          <cell r="N1276">
            <v>0</v>
          </cell>
        </row>
        <row r="1277">
          <cell r="N1277">
            <v>0</v>
          </cell>
        </row>
        <row r="1278">
          <cell r="N1278">
            <v>0</v>
          </cell>
        </row>
        <row r="1279">
          <cell r="N1279">
            <v>0</v>
          </cell>
        </row>
        <row r="1280">
          <cell r="N1280">
            <v>0</v>
          </cell>
        </row>
        <row r="1281">
          <cell r="N1281">
            <v>0</v>
          </cell>
        </row>
        <row r="1282">
          <cell r="N1282">
            <v>0</v>
          </cell>
        </row>
        <row r="1283">
          <cell r="N1283">
            <v>0</v>
          </cell>
        </row>
        <row r="1284">
          <cell r="N1284">
            <v>0</v>
          </cell>
        </row>
        <row r="1285">
          <cell r="N1285">
            <v>0</v>
          </cell>
        </row>
        <row r="1286">
          <cell r="N1286">
            <v>0</v>
          </cell>
        </row>
        <row r="1287">
          <cell r="N1287">
            <v>0</v>
          </cell>
        </row>
        <row r="1288">
          <cell r="N1288">
            <v>0</v>
          </cell>
        </row>
        <row r="1289">
          <cell r="N1289">
            <v>0</v>
          </cell>
        </row>
        <row r="1290">
          <cell r="N1290">
            <v>0</v>
          </cell>
        </row>
        <row r="1291">
          <cell r="N1291">
            <v>0</v>
          </cell>
        </row>
        <row r="1292">
          <cell r="N1292">
            <v>0</v>
          </cell>
        </row>
        <row r="1293">
          <cell r="N1293">
            <v>0</v>
          </cell>
        </row>
        <row r="1294">
          <cell r="N1294">
            <v>0</v>
          </cell>
        </row>
        <row r="1295">
          <cell r="N1295">
            <v>0</v>
          </cell>
        </row>
        <row r="1296">
          <cell r="N1296">
            <v>0</v>
          </cell>
        </row>
        <row r="1297">
          <cell r="N1297">
            <v>0</v>
          </cell>
        </row>
        <row r="1298">
          <cell r="N1298">
            <v>0</v>
          </cell>
        </row>
        <row r="1299">
          <cell r="N1299">
            <v>0</v>
          </cell>
        </row>
        <row r="1300">
          <cell r="N1300">
            <v>0</v>
          </cell>
        </row>
        <row r="1301">
          <cell r="N1301">
            <v>0</v>
          </cell>
        </row>
        <row r="1302">
          <cell r="N1302">
            <v>0</v>
          </cell>
        </row>
        <row r="1303">
          <cell r="N1303">
            <v>0</v>
          </cell>
        </row>
        <row r="1304">
          <cell r="N1304">
            <v>0</v>
          </cell>
        </row>
        <row r="1305">
          <cell r="N1305">
            <v>0</v>
          </cell>
        </row>
        <row r="1306">
          <cell r="N1306">
            <v>0</v>
          </cell>
        </row>
        <row r="1307">
          <cell r="N1307">
            <v>0</v>
          </cell>
        </row>
        <row r="1308">
          <cell r="N1308">
            <v>0</v>
          </cell>
        </row>
        <row r="1309">
          <cell r="N1309">
            <v>0</v>
          </cell>
        </row>
        <row r="1310">
          <cell r="N1310">
            <v>0</v>
          </cell>
        </row>
        <row r="1311">
          <cell r="N1311">
            <v>0</v>
          </cell>
        </row>
        <row r="1312">
          <cell r="N1312">
            <v>0</v>
          </cell>
        </row>
        <row r="1313">
          <cell r="N1313">
            <v>0</v>
          </cell>
        </row>
        <row r="1314">
          <cell r="N1314">
            <v>0</v>
          </cell>
        </row>
        <row r="1315">
          <cell r="N1315">
            <v>0</v>
          </cell>
        </row>
        <row r="1316">
          <cell r="N1316">
            <v>0</v>
          </cell>
        </row>
        <row r="1317">
          <cell r="N1317">
            <v>0</v>
          </cell>
        </row>
        <row r="1318">
          <cell r="N1318">
            <v>0</v>
          </cell>
        </row>
        <row r="1319">
          <cell r="N1319">
            <v>0</v>
          </cell>
        </row>
        <row r="1320">
          <cell r="N1320">
            <v>0</v>
          </cell>
        </row>
        <row r="1321">
          <cell r="N1321">
            <v>0</v>
          </cell>
        </row>
        <row r="1322">
          <cell r="N1322">
            <v>0</v>
          </cell>
        </row>
        <row r="1323">
          <cell r="N1323">
            <v>0</v>
          </cell>
        </row>
        <row r="1324">
          <cell r="N1324">
            <v>0</v>
          </cell>
        </row>
        <row r="1325">
          <cell r="N1325">
            <v>0</v>
          </cell>
        </row>
        <row r="1326">
          <cell r="N1326">
            <v>0</v>
          </cell>
        </row>
        <row r="1327">
          <cell r="N1327">
            <v>0</v>
          </cell>
        </row>
        <row r="1328">
          <cell r="N1328">
            <v>0</v>
          </cell>
        </row>
        <row r="1329">
          <cell r="N1329">
            <v>0</v>
          </cell>
        </row>
        <row r="1330">
          <cell r="N1330">
            <v>0</v>
          </cell>
        </row>
        <row r="1331">
          <cell r="N1331">
            <v>0</v>
          </cell>
        </row>
        <row r="1332">
          <cell r="N1332">
            <v>0</v>
          </cell>
        </row>
        <row r="1333">
          <cell r="N1333">
            <v>0</v>
          </cell>
        </row>
        <row r="1334">
          <cell r="N1334">
            <v>0</v>
          </cell>
        </row>
        <row r="1335">
          <cell r="N1335">
            <v>0</v>
          </cell>
        </row>
        <row r="1336">
          <cell r="N1336">
            <v>0</v>
          </cell>
        </row>
        <row r="1337">
          <cell r="N1337">
            <v>0</v>
          </cell>
        </row>
        <row r="1338">
          <cell r="N1338">
            <v>0</v>
          </cell>
        </row>
        <row r="1339">
          <cell r="N1339">
            <v>0</v>
          </cell>
        </row>
        <row r="1340">
          <cell r="N1340">
            <v>0</v>
          </cell>
        </row>
        <row r="1341">
          <cell r="N1341">
            <v>0</v>
          </cell>
        </row>
        <row r="1342">
          <cell r="N1342">
            <v>0</v>
          </cell>
        </row>
        <row r="1343">
          <cell r="N1343">
            <v>0</v>
          </cell>
        </row>
        <row r="1344">
          <cell r="N1344">
            <v>0</v>
          </cell>
        </row>
        <row r="1345">
          <cell r="N1345">
            <v>0</v>
          </cell>
        </row>
        <row r="1346">
          <cell r="N1346">
            <v>0</v>
          </cell>
        </row>
        <row r="1347">
          <cell r="N1347">
            <v>0</v>
          </cell>
        </row>
        <row r="1348">
          <cell r="N1348">
            <v>0</v>
          </cell>
        </row>
        <row r="1349">
          <cell r="N1349">
            <v>0</v>
          </cell>
        </row>
        <row r="1350">
          <cell r="N1350">
            <v>0</v>
          </cell>
        </row>
        <row r="1351">
          <cell r="N1351">
            <v>0</v>
          </cell>
        </row>
        <row r="1352">
          <cell r="N1352">
            <v>0</v>
          </cell>
        </row>
        <row r="1353">
          <cell r="N1353">
            <v>0</v>
          </cell>
        </row>
        <row r="1354">
          <cell r="N1354">
            <v>0</v>
          </cell>
        </row>
        <row r="1355">
          <cell r="N1355">
            <v>0</v>
          </cell>
        </row>
        <row r="1356">
          <cell r="N1356">
            <v>0</v>
          </cell>
        </row>
        <row r="1357">
          <cell r="N1357">
            <v>0</v>
          </cell>
        </row>
        <row r="1358">
          <cell r="N1358">
            <v>0</v>
          </cell>
        </row>
        <row r="1359">
          <cell r="N1359">
            <v>0</v>
          </cell>
        </row>
        <row r="1360">
          <cell r="N1360">
            <v>0</v>
          </cell>
        </row>
        <row r="1361">
          <cell r="N1361">
            <v>0</v>
          </cell>
        </row>
        <row r="1362">
          <cell r="N1362">
            <v>0</v>
          </cell>
        </row>
        <row r="1363">
          <cell r="N1363">
            <v>0</v>
          </cell>
        </row>
        <row r="1364">
          <cell r="N1364">
            <v>0</v>
          </cell>
        </row>
        <row r="1365">
          <cell r="N1365">
            <v>0</v>
          </cell>
        </row>
        <row r="1366">
          <cell r="N1366">
            <v>0</v>
          </cell>
        </row>
        <row r="1367">
          <cell r="N1367">
            <v>0</v>
          </cell>
        </row>
        <row r="1368">
          <cell r="N1368">
            <v>0</v>
          </cell>
        </row>
        <row r="1369">
          <cell r="N1369">
            <v>0</v>
          </cell>
        </row>
        <row r="1370">
          <cell r="N1370">
            <v>0</v>
          </cell>
        </row>
        <row r="1371">
          <cell r="N1371">
            <v>0</v>
          </cell>
        </row>
        <row r="1372">
          <cell r="N1372">
            <v>0</v>
          </cell>
        </row>
        <row r="1373">
          <cell r="N1373">
            <v>0</v>
          </cell>
        </row>
        <row r="1374">
          <cell r="N1374">
            <v>0</v>
          </cell>
        </row>
        <row r="1375">
          <cell r="N1375">
            <v>0</v>
          </cell>
        </row>
        <row r="1376">
          <cell r="N1376">
            <v>0</v>
          </cell>
        </row>
        <row r="1377">
          <cell r="N1377">
            <v>0</v>
          </cell>
        </row>
        <row r="1378">
          <cell r="N1378">
            <v>0</v>
          </cell>
        </row>
        <row r="1379">
          <cell r="N1379">
            <v>0</v>
          </cell>
        </row>
        <row r="1380">
          <cell r="N1380">
            <v>0</v>
          </cell>
        </row>
        <row r="1381">
          <cell r="N1381">
            <v>0</v>
          </cell>
        </row>
        <row r="1382">
          <cell r="N1382">
            <v>0</v>
          </cell>
        </row>
        <row r="1383">
          <cell r="N1383">
            <v>0</v>
          </cell>
        </row>
        <row r="1384">
          <cell r="N1384">
            <v>0</v>
          </cell>
        </row>
        <row r="1385">
          <cell r="N1385">
            <v>0</v>
          </cell>
        </row>
        <row r="1386">
          <cell r="N1386">
            <v>0</v>
          </cell>
        </row>
        <row r="1387">
          <cell r="N1387">
            <v>0</v>
          </cell>
        </row>
        <row r="1388">
          <cell r="N1388">
            <v>0</v>
          </cell>
        </row>
        <row r="1389">
          <cell r="N1389">
            <v>0</v>
          </cell>
        </row>
        <row r="1390">
          <cell r="N1390">
            <v>0</v>
          </cell>
        </row>
        <row r="1391">
          <cell r="N1391">
            <v>0</v>
          </cell>
        </row>
        <row r="1392">
          <cell r="N1392">
            <v>0</v>
          </cell>
        </row>
        <row r="1393">
          <cell r="N1393">
            <v>0</v>
          </cell>
        </row>
        <row r="1394">
          <cell r="N1394">
            <v>0</v>
          </cell>
        </row>
        <row r="1395">
          <cell r="N1395">
            <v>0</v>
          </cell>
        </row>
        <row r="1396">
          <cell r="N1396">
            <v>0</v>
          </cell>
        </row>
        <row r="1397">
          <cell r="N1397">
            <v>0</v>
          </cell>
        </row>
        <row r="1398">
          <cell r="N1398">
            <v>0</v>
          </cell>
        </row>
        <row r="1399">
          <cell r="N1399">
            <v>0</v>
          </cell>
        </row>
        <row r="1400">
          <cell r="N1400">
            <v>0</v>
          </cell>
        </row>
        <row r="1401">
          <cell r="N1401">
            <v>0</v>
          </cell>
        </row>
        <row r="1402">
          <cell r="N1402">
            <v>0</v>
          </cell>
        </row>
        <row r="1403">
          <cell r="N1403">
            <v>0</v>
          </cell>
        </row>
        <row r="1404">
          <cell r="N1404">
            <v>0</v>
          </cell>
        </row>
        <row r="1405">
          <cell r="N1405">
            <v>0</v>
          </cell>
        </row>
        <row r="1406">
          <cell r="N1406">
            <v>0</v>
          </cell>
        </row>
        <row r="1407">
          <cell r="N1407">
            <v>0</v>
          </cell>
        </row>
        <row r="1408">
          <cell r="N1408">
            <v>0</v>
          </cell>
        </row>
        <row r="1409">
          <cell r="N1409">
            <v>0</v>
          </cell>
        </row>
        <row r="1410">
          <cell r="N1410">
            <v>0</v>
          </cell>
        </row>
        <row r="1411">
          <cell r="N1411">
            <v>0</v>
          </cell>
        </row>
        <row r="1412">
          <cell r="N1412">
            <v>0</v>
          </cell>
        </row>
        <row r="1413">
          <cell r="N1413">
            <v>0</v>
          </cell>
        </row>
        <row r="1414">
          <cell r="N1414">
            <v>0</v>
          </cell>
        </row>
        <row r="1415">
          <cell r="N1415">
            <v>0</v>
          </cell>
        </row>
        <row r="1416">
          <cell r="N1416">
            <v>0</v>
          </cell>
        </row>
        <row r="1417">
          <cell r="N1417">
            <v>0</v>
          </cell>
        </row>
        <row r="1418">
          <cell r="N1418">
            <v>0</v>
          </cell>
        </row>
        <row r="1419">
          <cell r="N1419">
            <v>0</v>
          </cell>
        </row>
        <row r="1420">
          <cell r="N1420">
            <v>0</v>
          </cell>
        </row>
        <row r="1421">
          <cell r="N1421">
            <v>0</v>
          </cell>
        </row>
        <row r="1422">
          <cell r="N1422">
            <v>0</v>
          </cell>
        </row>
        <row r="1423">
          <cell r="N1423">
            <v>0</v>
          </cell>
        </row>
        <row r="1424">
          <cell r="N1424">
            <v>0</v>
          </cell>
        </row>
        <row r="1425">
          <cell r="N1425">
            <v>0</v>
          </cell>
        </row>
        <row r="1426">
          <cell r="N1426">
            <v>0</v>
          </cell>
        </row>
        <row r="1427">
          <cell r="N1427">
            <v>0</v>
          </cell>
        </row>
        <row r="1428">
          <cell r="N1428">
            <v>0</v>
          </cell>
        </row>
        <row r="1429">
          <cell r="N1429">
            <v>0</v>
          </cell>
        </row>
        <row r="1430">
          <cell r="N1430">
            <v>0</v>
          </cell>
        </row>
        <row r="1431">
          <cell r="N1431">
            <v>0</v>
          </cell>
        </row>
        <row r="1432">
          <cell r="N1432">
            <v>0</v>
          </cell>
        </row>
        <row r="1433">
          <cell r="N1433">
            <v>0</v>
          </cell>
        </row>
        <row r="1434">
          <cell r="N1434">
            <v>0</v>
          </cell>
        </row>
        <row r="1435">
          <cell r="N1435">
            <v>0</v>
          </cell>
        </row>
        <row r="1436">
          <cell r="N1436">
            <v>0</v>
          </cell>
        </row>
        <row r="1437">
          <cell r="N1437">
            <v>0</v>
          </cell>
        </row>
        <row r="1438">
          <cell r="N1438">
            <v>0</v>
          </cell>
        </row>
        <row r="1439">
          <cell r="N1439">
            <v>0</v>
          </cell>
        </row>
        <row r="1440">
          <cell r="N1440">
            <v>0</v>
          </cell>
        </row>
        <row r="1441">
          <cell r="N1441">
            <v>0</v>
          </cell>
        </row>
        <row r="1442">
          <cell r="N1442">
            <v>0</v>
          </cell>
        </row>
        <row r="1443">
          <cell r="N1443">
            <v>0</v>
          </cell>
        </row>
        <row r="1444">
          <cell r="N1444">
            <v>0</v>
          </cell>
        </row>
        <row r="1445">
          <cell r="N1445">
            <v>0</v>
          </cell>
        </row>
        <row r="1446">
          <cell r="N1446">
            <v>0</v>
          </cell>
        </row>
        <row r="1447">
          <cell r="N1447">
            <v>0</v>
          </cell>
        </row>
        <row r="1448">
          <cell r="N1448">
            <v>0</v>
          </cell>
        </row>
        <row r="1449">
          <cell r="N1449">
            <v>0</v>
          </cell>
        </row>
        <row r="1450">
          <cell r="N1450">
            <v>0</v>
          </cell>
        </row>
        <row r="1451">
          <cell r="N1451">
            <v>0</v>
          </cell>
        </row>
        <row r="1452">
          <cell r="N1452">
            <v>0</v>
          </cell>
        </row>
        <row r="1453">
          <cell r="N1453">
            <v>0</v>
          </cell>
        </row>
        <row r="1454">
          <cell r="N1454">
            <v>0</v>
          </cell>
        </row>
        <row r="1455">
          <cell r="N1455">
            <v>0</v>
          </cell>
        </row>
        <row r="1456">
          <cell r="N1456">
            <v>0</v>
          </cell>
        </row>
        <row r="1457">
          <cell r="N1457">
            <v>0</v>
          </cell>
        </row>
        <row r="1458">
          <cell r="N1458">
            <v>0</v>
          </cell>
        </row>
        <row r="1459">
          <cell r="N1459">
            <v>0</v>
          </cell>
        </row>
        <row r="1460">
          <cell r="N1460">
            <v>0</v>
          </cell>
        </row>
        <row r="1461">
          <cell r="N1461">
            <v>0</v>
          </cell>
        </row>
        <row r="1462">
          <cell r="N1462">
            <v>0</v>
          </cell>
        </row>
        <row r="1463">
          <cell r="N1463">
            <v>0</v>
          </cell>
        </row>
        <row r="1464">
          <cell r="N1464">
            <v>0</v>
          </cell>
        </row>
        <row r="1465">
          <cell r="N1465">
            <v>0</v>
          </cell>
        </row>
        <row r="1466">
          <cell r="N1466">
            <v>0</v>
          </cell>
        </row>
        <row r="1467">
          <cell r="N1467">
            <v>0</v>
          </cell>
        </row>
        <row r="1468">
          <cell r="N1468">
            <v>0</v>
          </cell>
        </row>
        <row r="1469">
          <cell r="N1469">
            <v>0</v>
          </cell>
        </row>
        <row r="1470">
          <cell r="N1470">
            <v>0</v>
          </cell>
        </row>
        <row r="1471">
          <cell r="N1471">
            <v>0</v>
          </cell>
        </row>
        <row r="1472">
          <cell r="N1472">
            <v>0</v>
          </cell>
        </row>
        <row r="1473">
          <cell r="N1473">
            <v>0</v>
          </cell>
        </row>
        <row r="1474">
          <cell r="N1474">
            <v>0</v>
          </cell>
        </row>
        <row r="1475">
          <cell r="N1475">
            <v>0</v>
          </cell>
        </row>
        <row r="1476">
          <cell r="N1476">
            <v>0</v>
          </cell>
        </row>
        <row r="1477">
          <cell r="N1477">
            <v>0</v>
          </cell>
        </row>
        <row r="1478">
          <cell r="N1478">
            <v>0</v>
          </cell>
        </row>
        <row r="1479">
          <cell r="N1479">
            <v>0</v>
          </cell>
        </row>
        <row r="1480">
          <cell r="N1480">
            <v>0</v>
          </cell>
        </row>
        <row r="1481">
          <cell r="N1481">
            <v>0</v>
          </cell>
        </row>
        <row r="1482">
          <cell r="N1482">
            <v>0</v>
          </cell>
        </row>
        <row r="1483">
          <cell r="N1483">
            <v>0</v>
          </cell>
        </row>
        <row r="1484">
          <cell r="N1484">
            <v>0</v>
          </cell>
        </row>
        <row r="1485">
          <cell r="N1485">
            <v>0</v>
          </cell>
        </row>
        <row r="1486">
          <cell r="N1486">
            <v>0</v>
          </cell>
        </row>
        <row r="1487">
          <cell r="N1487">
            <v>0</v>
          </cell>
        </row>
        <row r="1488">
          <cell r="N1488">
            <v>0</v>
          </cell>
        </row>
        <row r="1489">
          <cell r="N1489">
            <v>0</v>
          </cell>
        </row>
        <row r="1490">
          <cell r="N1490">
            <v>0</v>
          </cell>
        </row>
        <row r="1491">
          <cell r="N1491">
            <v>0</v>
          </cell>
        </row>
        <row r="1492">
          <cell r="N1492">
            <v>0</v>
          </cell>
        </row>
        <row r="1493">
          <cell r="N1493">
            <v>0</v>
          </cell>
        </row>
        <row r="1494">
          <cell r="N1494">
            <v>0</v>
          </cell>
        </row>
        <row r="1495">
          <cell r="N1495">
            <v>0</v>
          </cell>
        </row>
        <row r="1496">
          <cell r="N1496">
            <v>0</v>
          </cell>
        </row>
        <row r="1497">
          <cell r="N1497">
            <v>0</v>
          </cell>
        </row>
        <row r="1498">
          <cell r="N1498">
            <v>0</v>
          </cell>
        </row>
        <row r="1499">
          <cell r="N1499">
            <v>0</v>
          </cell>
        </row>
        <row r="1500">
          <cell r="N1500">
            <v>0</v>
          </cell>
        </row>
        <row r="1501">
          <cell r="N1501">
            <v>0</v>
          </cell>
        </row>
        <row r="1502">
          <cell r="N1502">
            <v>0</v>
          </cell>
        </row>
        <row r="1503">
          <cell r="N1503">
            <v>0</v>
          </cell>
        </row>
        <row r="1504">
          <cell r="N1504">
            <v>0</v>
          </cell>
        </row>
        <row r="1505">
          <cell r="N1505">
            <v>0</v>
          </cell>
        </row>
        <row r="1506">
          <cell r="N1506">
            <v>0</v>
          </cell>
        </row>
        <row r="1507">
          <cell r="N1507">
            <v>0</v>
          </cell>
        </row>
        <row r="1508">
          <cell r="N1508">
            <v>0</v>
          </cell>
        </row>
        <row r="1509">
          <cell r="N1509">
            <v>0</v>
          </cell>
        </row>
        <row r="1510">
          <cell r="N1510">
            <v>0</v>
          </cell>
        </row>
        <row r="1511">
          <cell r="N1511">
            <v>0</v>
          </cell>
        </row>
        <row r="1512">
          <cell r="N1512">
            <v>0</v>
          </cell>
        </row>
        <row r="1513">
          <cell r="N1513">
            <v>0</v>
          </cell>
        </row>
        <row r="1514">
          <cell r="N1514">
            <v>0</v>
          </cell>
        </row>
        <row r="1515">
          <cell r="N1515">
            <v>0</v>
          </cell>
        </row>
        <row r="1516">
          <cell r="N1516">
            <v>0</v>
          </cell>
        </row>
        <row r="1517">
          <cell r="N1517">
            <v>0</v>
          </cell>
        </row>
        <row r="1518">
          <cell r="N1518">
            <v>0</v>
          </cell>
        </row>
        <row r="1519">
          <cell r="N1519">
            <v>0</v>
          </cell>
        </row>
        <row r="1520">
          <cell r="N1520">
            <v>0</v>
          </cell>
        </row>
        <row r="1521">
          <cell r="N1521">
            <v>0</v>
          </cell>
        </row>
        <row r="1522">
          <cell r="N1522">
            <v>0</v>
          </cell>
        </row>
        <row r="1523">
          <cell r="N1523">
            <v>0</v>
          </cell>
        </row>
        <row r="1524">
          <cell r="N1524">
            <v>0</v>
          </cell>
        </row>
        <row r="1525">
          <cell r="N1525">
            <v>0</v>
          </cell>
        </row>
        <row r="1526">
          <cell r="N1526">
            <v>0</v>
          </cell>
        </row>
        <row r="1527">
          <cell r="N1527">
            <v>0</v>
          </cell>
        </row>
        <row r="1528">
          <cell r="N1528">
            <v>0</v>
          </cell>
        </row>
        <row r="1529">
          <cell r="N1529">
            <v>0</v>
          </cell>
        </row>
        <row r="1530">
          <cell r="N1530">
            <v>0</v>
          </cell>
        </row>
        <row r="1531">
          <cell r="N1531">
            <v>0</v>
          </cell>
        </row>
        <row r="1532">
          <cell r="N1532">
            <v>0</v>
          </cell>
        </row>
        <row r="1533">
          <cell r="N1533">
            <v>0</v>
          </cell>
        </row>
        <row r="1534">
          <cell r="N1534">
            <v>0</v>
          </cell>
        </row>
        <row r="1535">
          <cell r="N1535">
            <v>0</v>
          </cell>
        </row>
        <row r="1536">
          <cell r="N1536">
            <v>0</v>
          </cell>
        </row>
        <row r="1537">
          <cell r="N1537">
            <v>0</v>
          </cell>
        </row>
        <row r="1538">
          <cell r="N1538">
            <v>0</v>
          </cell>
        </row>
        <row r="1539">
          <cell r="N1539">
            <v>0</v>
          </cell>
        </row>
        <row r="1540">
          <cell r="N1540">
            <v>0</v>
          </cell>
        </row>
        <row r="1541">
          <cell r="N1541">
            <v>0</v>
          </cell>
        </row>
        <row r="1542">
          <cell r="N1542">
            <v>0</v>
          </cell>
        </row>
        <row r="1543">
          <cell r="N1543">
            <v>0</v>
          </cell>
        </row>
        <row r="1544">
          <cell r="N1544">
            <v>0</v>
          </cell>
        </row>
        <row r="1545">
          <cell r="N1545">
            <v>0</v>
          </cell>
        </row>
        <row r="1546">
          <cell r="N1546">
            <v>0</v>
          </cell>
        </row>
        <row r="1547">
          <cell r="N1547">
            <v>0</v>
          </cell>
        </row>
        <row r="1548">
          <cell r="N1548">
            <v>0</v>
          </cell>
        </row>
        <row r="1549">
          <cell r="N1549">
            <v>0</v>
          </cell>
        </row>
        <row r="1550">
          <cell r="N1550">
            <v>0</v>
          </cell>
        </row>
        <row r="1551">
          <cell r="N1551">
            <v>0</v>
          </cell>
        </row>
        <row r="1552">
          <cell r="N1552">
            <v>0</v>
          </cell>
        </row>
        <row r="1553">
          <cell r="N1553">
            <v>0</v>
          </cell>
        </row>
        <row r="1554">
          <cell r="N1554">
            <v>0</v>
          </cell>
        </row>
        <row r="1555">
          <cell r="N1555">
            <v>0</v>
          </cell>
        </row>
        <row r="1556">
          <cell r="N1556">
            <v>0</v>
          </cell>
        </row>
        <row r="1557">
          <cell r="N1557">
            <v>0</v>
          </cell>
        </row>
        <row r="1558">
          <cell r="N1558">
            <v>0</v>
          </cell>
        </row>
        <row r="1559">
          <cell r="N1559">
            <v>0</v>
          </cell>
        </row>
        <row r="1560">
          <cell r="N1560">
            <v>0</v>
          </cell>
        </row>
        <row r="1561">
          <cell r="N1561">
            <v>0</v>
          </cell>
        </row>
        <row r="1562">
          <cell r="N1562">
            <v>0</v>
          </cell>
        </row>
        <row r="1563">
          <cell r="N1563">
            <v>0</v>
          </cell>
        </row>
        <row r="1564">
          <cell r="N1564">
            <v>0</v>
          </cell>
        </row>
        <row r="1565">
          <cell r="N1565">
            <v>0</v>
          </cell>
        </row>
        <row r="1566">
          <cell r="N1566">
            <v>0</v>
          </cell>
        </row>
        <row r="1567">
          <cell r="N1567">
            <v>0</v>
          </cell>
        </row>
        <row r="1568">
          <cell r="N1568">
            <v>0</v>
          </cell>
        </row>
        <row r="1569">
          <cell r="N1569">
            <v>0</v>
          </cell>
        </row>
        <row r="1570">
          <cell r="N1570">
            <v>0</v>
          </cell>
        </row>
        <row r="1571">
          <cell r="N1571">
            <v>0</v>
          </cell>
        </row>
        <row r="1572">
          <cell r="N1572">
            <v>0</v>
          </cell>
        </row>
        <row r="1573">
          <cell r="N1573">
            <v>0</v>
          </cell>
        </row>
        <row r="1574">
          <cell r="N1574">
            <v>0</v>
          </cell>
        </row>
        <row r="1575">
          <cell r="N1575">
            <v>0</v>
          </cell>
        </row>
        <row r="1576">
          <cell r="N1576">
            <v>0</v>
          </cell>
        </row>
        <row r="1577">
          <cell r="N1577">
            <v>0</v>
          </cell>
        </row>
        <row r="1578">
          <cell r="N1578">
            <v>0</v>
          </cell>
        </row>
        <row r="1579">
          <cell r="N1579">
            <v>0</v>
          </cell>
        </row>
        <row r="1580">
          <cell r="N1580">
            <v>0</v>
          </cell>
        </row>
        <row r="1581">
          <cell r="N1581">
            <v>0</v>
          </cell>
        </row>
        <row r="1582">
          <cell r="N1582">
            <v>0</v>
          </cell>
        </row>
        <row r="1583">
          <cell r="N1583">
            <v>0</v>
          </cell>
        </row>
        <row r="1584">
          <cell r="N1584">
            <v>0</v>
          </cell>
        </row>
        <row r="1585">
          <cell r="N1585">
            <v>0</v>
          </cell>
        </row>
        <row r="1586">
          <cell r="N1586">
            <v>0</v>
          </cell>
        </row>
        <row r="1587">
          <cell r="N1587">
            <v>0</v>
          </cell>
        </row>
        <row r="1588">
          <cell r="N1588">
            <v>0</v>
          </cell>
        </row>
        <row r="1589">
          <cell r="N1589">
            <v>0</v>
          </cell>
        </row>
        <row r="1590">
          <cell r="N1590">
            <v>0</v>
          </cell>
        </row>
        <row r="1591">
          <cell r="N1591">
            <v>0</v>
          </cell>
        </row>
        <row r="1592">
          <cell r="N1592">
            <v>0</v>
          </cell>
        </row>
        <row r="1593">
          <cell r="N1593">
            <v>0</v>
          </cell>
        </row>
        <row r="1594">
          <cell r="N1594">
            <v>0</v>
          </cell>
        </row>
        <row r="1595">
          <cell r="N1595">
            <v>0</v>
          </cell>
        </row>
        <row r="1596">
          <cell r="N1596">
            <v>0</v>
          </cell>
        </row>
        <row r="1597">
          <cell r="N1597">
            <v>0</v>
          </cell>
        </row>
        <row r="1598">
          <cell r="N1598">
            <v>0</v>
          </cell>
        </row>
        <row r="1599">
          <cell r="N1599">
            <v>0</v>
          </cell>
        </row>
        <row r="1600">
          <cell r="N1600">
            <v>0</v>
          </cell>
        </row>
        <row r="1601">
          <cell r="N1601">
            <v>0</v>
          </cell>
        </row>
        <row r="1602">
          <cell r="N1602">
            <v>0</v>
          </cell>
        </row>
        <row r="1603">
          <cell r="N1603">
            <v>0</v>
          </cell>
        </row>
        <row r="1604">
          <cell r="N1604">
            <v>0</v>
          </cell>
        </row>
        <row r="1605">
          <cell r="N1605">
            <v>0</v>
          </cell>
        </row>
        <row r="1606">
          <cell r="N1606">
            <v>0</v>
          </cell>
        </row>
        <row r="1607">
          <cell r="N1607">
            <v>0</v>
          </cell>
        </row>
        <row r="1608">
          <cell r="N1608">
            <v>0</v>
          </cell>
        </row>
        <row r="1609">
          <cell r="N1609">
            <v>0</v>
          </cell>
        </row>
        <row r="1610">
          <cell r="N1610">
            <v>0</v>
          </cell>
        </row>
        <row r="1611">
          <cell r="N1611">
            <v>0</v>
          </cell>
        </row>
        <row r="1612">
          <cell r="N1612">
            <v>0</v>
          </cell>
        </row>
        <row r="1613">
          <cell r="N1613">
            <v>0</v>
          </cell>
        </row>
        <row r="1614">
          <cell r="N1614">
            <v>0</v>
          </cell>
        </row>
        <row r="1615">
          <cell r="N1615">
            <v>0</v>
          </cell>
        </row>
        <row r="1616">
          <cell r="N1616">
            <v>0</v>
          </cell>
        </row>
        <row r="1617">
          <cell r="N1617">
            <v>0</v>
          </cell>
        </row>
        <row r="1618">
          <cell r="N1618">
            <v>0</v>
          </cell>
        </row>
        <row r="1619">
          <cell r="N1619">
            <v>0</v>
          </cell>
        </row>
        <row r="1620">
          <cell r="N1620">
            <v>0</v>
          </cell>
        </row>
        <row r="1621">
          <cell r="N1621">
            <v>0</v>
          </cell>
        </row>
        <row r="1622">
          <cell r="N1622">
            <v>0</v>
          </cell>
        </row>
        <row r="1623">
          <cell r="N1623">
            <v>0</v>
          </cell>
        </row>
        <row r="1624">
          <cell r="N1624">
            <v>0</v>
          </cell>
        </row>
        <row r="1625">
          <cell r="N1625">
            <v>0</v>
          </cell>
        </row>
        <row r="1626">
          <cell r="N1626">
            <v>0</v>
          </cell>
        </row>
        <row r="1627">
          <cell r="N1627">
            <v>0</v>
          </cell>
        </row>
        <row r="1628">
          <cell r="N1628">
            <v>0</v>
          </cell>
        </row>
        <row r="1629">
          <cell r="N1629">
            <v>0</v>
          </cell>
        </row>
        <row r="1630">
          <cell r="N1630">
            <v>0</v>
          </cell>
        </row>
        <row r="1631">
          <cell r="N1631">
            <v>0</v>
          </cell>
        </row>
        <row r="1632">
          <cell r="N1632">
            <v>0</v>
          </cell>
        </row>
        <row r="1633">
          <cell r="N1633">
            <v>0</v>
          </cell>
        </row>
        <row r="1634">
          <cell r="N1634">
            <v>0</v>
          </cell>
        </row>
        <row r="1635">
          <cell r="N1635">
            <v>0</v>
          </cell>
        </row>
        <row r="1636">
          <cell r="N1636">
            <v>0</v>
          </cell>
        </row>
        <row r="1637">
          <cell r="N1637">
            <v>0</v>
          </cell>
        </row>
        <row r="1638">
          <cell r="N1638">
            <v>0</v>
          </cell>
        </row>
        <row r="1639">
          <cell r="N1639">
            <v>0</v>
          </cell>
        </row>
        <row r="1640">
          <cell r="N1640">
            <v>0</v>
          </cell>
        </row>
        <row r="1641">
          <cell r="N1641">
            <v>0</v>
          </cell>
        </row>
        <row r="1642">
          <cell r="N1642">
            <v>0</v>
          </cell>
        </row>
        <row r="1643">
          <cell r="N1643">
            <v>0</v>
          </cell>
        </row>
        <row r="1644">
          <cell r="N1644">
            <v>0</v>
          </cell>
        </row>
        <row r="1645">
          <cell r="N1645">
            <v>0</v>
          </cell>
        </row>
        <row r="1646">
          <cell r="N1646">
            <v>0</v>
          </cell>
        </row>
        <row r="1647">
          <cell r="N1647">
            <v>0</v>
          </cell>
        </row>
        <row r="1648">
          <cell r="N1648">
            <v>0</v>
          </cell>
        </row>
        <row r="1649">
          <cell r="N1649">
            <v>0</v>
          </cell>
        </row>
        <row r="1650">
          <cell r="N1650">
            <v>0</v>
          </cell>
        </row>
        <row r="1651">
          <cell r="N1651">
            <v>0</v>
          </cell>
        </row>
        <row r="1652">
          <cell r="N1652">
            <v>0</v>
          </cell>
        </row>
        <row r="1653">
          <cell r="N1653">
            <v>0</v>
          </cell>
        </row>
        <row r="1654">
          <cell r="N1654">
            <v>0</v>
          </cell>
        </row>
        <row r="1655">
          <cell r="N1655">
            <v>0</v>
          </cell>
        </row>
        <row r="1656">
          <cell r="N1656">
            <v>0</v>
          </cell>
        </row>
        <row r="1657">
          <cell r="N1657">
            <v>0</v>
          </cell>
        </row>
        <row r="1658">
          <cell r="N1658">
            <v>0</v>
          </cell>
        </row>
        <row r="1659">
          <cell r="N1659">
            <v>0</v>
          </cell>
        </row>
        <row r="1660">
          <cell r="N1660">
            <v>0</v>
          </cell>
        </row>
        <row r="1661">
          <cell r="N1661">
            <v>0</v>
          </cell>
        </row>
        <row r="1662">
          <cell r="N1662">
            <v>0</v>
          </cell>
        </row>
        <row r="1663">
          <cell r="N1663">
            <v>0</v>
          </cell>
        </row>
        <row r="1664">
          <cell r="N1664">
            <v>0</v>
          </cell>
        </row>
        <row r="1665">
          <cell r="N1665">
            <v>0</v>
          </cell>
        </row>
        <row r="1666">
          <cell r="N1666">
            <v>0</v>
          </cell>
        </row>
        <row r="1667">
          <cell r="N1667">
            <v>0</v>
          </cell>
        </row>
        <row r="1668">
          <cell r="N1668">
            <v>0</v>
          </cell>
        </row>
        <row r="1669">
          <cell r="N1669">
            <v>0</v>
          </cell>
        </row>
        <row r="1670">
          <cell r="N1670">
            <v>0</v>
          </cell>
        </row>
        <row r="1671">
          <cell r="N1671">
            <v>0</v>
          </cell>
        </row>
        <row r="1672">
          <cell r="N1672">
            <v>0</v>
          </cell>
        </row>
        <row r="1673">
          <cell r="N1673">
            <v>0</v>
          </cell>
        </row>
        <row r="1674">
          <cell r="N1674">
            <v>0</v>
          </cell>
        </row>
        <row r="1675">
          <cell r="N1675">
            <v>0</v>
          </cell>
        </row>
        <row r="1676">
          <cell r="N1676">
            <v>0</v>
          </cell>
        </row>
        <row r="1677">
          <cell r="N1677">
            <v>0</v>
          </cell>
        </row>
        <row r="1678">
          <cell r="N1678">
            <v>0</v>
          </cell>
        </row>
        <row r="1679">
          <cell r="N1679">
            <v>0</v>
          </cell>
        </row>
        <row r="1680">
          <cell r="N1680">
            <v>0</v>
          </cell>
        </row>
        <row r="1681">
          <cell r="N1681">
            <v>0</v>
          </cell>
        </row>
        <row r="1682">
          <cell r="N1682">
            <v>0</v>
          </cell>
        </row>
        <row r="1683">
          <cell r="N1683">
            <v>0</v>
          </cell>
        </row>
        <row r="1684">
          <cell r="N1684">
            <v>0</v>
          </cell>
        </row>
        <row r="1685">
          <cell r="N1685">
            <v>0</v>
          </cell>
        </row>
        <row r="1686">
          <cell r="N1686">
            <v>0</v>
          </cell>
        </row>
        <row r="1687">
          <cell r="N1687">
            <v>0</v>
          </cell>
        </row>
        <row r="1688">
          <cell r="N1688">
            <v>0</v>
          </cell>
        </row>
        <row r="1689">
          <cell r="N1689">
            <v>0</v>
          </cell>
        </row>
        <row r="1690">
          <cell r="N1690">
            <v>0</v>
          </cell>
        </row>
        <row r="1691">
          <cell r="N1691">
            <v>0</v>
          </cell>
        </row>
        <row r="1692">
          <cell r="N1692">
            <v>0</v>
          </cell>
        </row>
        <row r="1693">
          <cell r="N1693">
            <v>0</v>
          </cell>
        </row>
        <row r="1694">
          <cell r="N1694">
            <v>0</v>
          </cell>
        </row>
        <row r="1695">
          <cell r="N1695">
            <v>0</v>
          </cell>
        </row>
        <row r="1696">
          <cell r="N1696">
            <v>0</v>
          </cell>
        </row>
        <row r="1697">
          <cell r="N1697">
            <v>0</v>
          </cell>
        </row>
        <row r="1698">
          <cell r="N1698">
            <v>0</v>
          </cell>
        </row>
        <row r="1699">
          <cell r="N1699">
            <v>0</v>
          </cell>
        </row>
        <row r="1700">
          <cell r="N1700">
            <v>0</v>
          </cell>
        </row>
        <row r="1701">
          <cell r="N1701">
            <v>0</v>
          </cell>
        </row>
        <row r="1702">
          <cell r="N1702">
            <v>0</v>
          </cell>
        </row>
        <row r="1703">
          <cell r="N1703">
            <v>0</v>
          </cell>
        </row>
        <row r="1704">
          <cell r="N1704">
            <v>0</v>
          </cell>
        </row>
        <row r="1705">
          <cell r="N1705">
            <v>0</v>
          </cell>
        </row>
        <row r="1706">
          <cell r="N1706">
            <v>0</v>
          </cell>
        </row>
        <row r="1707">
          <cell r="N1707">
            <v>0</v>
          </cell>
        </row>
        <row r="1708">
          <cell r="N1708">
            <v>0</v>
          </cell>
        </row>
        <row r="1709">
          <cell r="N1709">
            <v>0</v>
          </cell>
        </row>
        <row r="1710">
          <cell r="N1710">
            <v>0</v>
          </cell>
        </row>
        <row r="1711">
          <cell r="N1711">
            <v>0</v>
          </cell>
        </row>
        <row r="1712">
          <cell r="N1712">
            <v>0</v>
          </cell>
        </row>
        <row r="1713">
          <cell r="N1713">
            <v>0</v>
          </cell>
        </row>
        <row r="1714">
          <cell r="N1714">
            <v>0</v>
          </cell>
        </row>
        <row r="1715">
          <cell r="N1715">
            <v>0</v>
          </cell>
        </row>
        <row r="1716">
          <cell r="N1716">
            <v>0</v>
          </cell>
        </row>
        <row r="1717">
          <cell r="N1717">
            <v>0</v>
          </cell>
        </row>
        <row r="1718">
          <cell r="N1718">
            <v>0</v>
          </cell>
        </row>
        <row r="1719">
          <cell r="N1719">
            <v>0</v>
          </cell>
        </row>
        <row r="1720">
          <cell r="N1720">
            <v>0</v>
          </cell>
        </row>
        <row r="1721">
          <cell r="N1721">
            <v>0</v>
          </cell>
        </row>
        <row r="1722">
          <cell r="N1722">
            <v>0</v>
          </cell>
        </row>
        <row r="1723">
          <cell r="N1723">
            <v>0</v>
          </cell>
        </row>
        <row r="1724">
          <cell r="N1724">
            <v>0</v>
          </cell>
        </row>
        <row r="1725">
          <cell r="N1725">
            <v>0</v>
          </cell>
        </row>
        <row r="1726">
          <cell r="N1726">
            <v>0</v>
          </cell>
        </row>
        <row r="1727">
          <cell r="N1727">
            <v>0</v>
          </cell>
        </row>
        <row r="1728">
          <cell r="N1728">
            <v>0</v>
          </cell>
        </row>
        <row r="1729">
          <cell r="N1729">
            <v>0</v>
          </cell>
        </row>
        <row r="1730">
          <cell r="N1730">
            <v>0</v>
          </cell>
        </row>
        <row r="1731">
          <cell r="N1731">
            <v>0</v>
          </cell>
        </row>
        <row r="1732">
          <cell r="N1732">
            <v>0</v>
          </cell>
        </row>
        <row r="1733">
          <cell r="N1733">
            <v>0</v>
          </cell>
        </row>
        <row r="1734">
          <cell r="N1734">
            <v>0</v>
          </cell>
        </row>
        <row r="1735">
          <cell r="N1735">
            <v>0</v>
          </cell>
        </row>
        <row r="1736">
          <cell r="N1736">
            <v>0</v>
          </cell>
        </row>
        <row r="1737">
          <cell r="N1737">
            <v>0</v>
          </cell>
        </row>
        <row r="1738">
          <cell r="N1738">
            <v>0</v>
          </cell>
        </row>
        <row r="1739">
          <cell r="N1739">
            <v>0</v>
          </cell>
        </row>
        <row r="1740">
          <cell r="N1740">
            <v>0</v>
          </cell>
        </row>
        <row r="1741">
          <cell r="N1741">
            <v>0</v>
          </cell>
        </row>
        <row r="1742">
          <cell r="N1742">
            <v>0</v>
          </cell>
        </row>
        <row r="1743">
          <cell r="N1743">
            <v>0</v>
          </cell>
        </row>
        <row r="1744">
          <cell r="N1744">
            <v>0</v>
          </cell>
        </row>
        <row r="1745">
          <cell r="N1745">
            <v>0</v>
          </cell>
        </row>
        <row r="1746">
          <cell r="N1746">
            <v>0</v>
          </cell>
        </row>
        <row r="1747">
          <cell r="N1747">
            <v>0</v>
          </cell>
        </row>
        <row r="1748">
          <cell r="N1748">
            <v>0</v>
          </cell>
        </row>
        <row r="1749">
          <cell r="N1749">
            <v>0</v>
          </cell>
        </row>
        <row r="1750">
          <cell r="N1750">
            <v>0</v>
          </cell>
        </row>
        <row r="1751">
          <cell r="N1751">
            <v>0</v>
          </cell>
        </row>
        <row r="1752">
          <cell r="N1752">
            <v>0</v>
          </cell>
        </row>
        <row r="1753">
          <cell r="N1753">
            <v>0</v>
          </cell>
        </row>
        <row r="1754">
          <cell r="N1754">
            <v>0</v>
          </cell>
        </row>
        <row r="1755">
          <cell r="N1755">
            <v>0</v>
          </cell>
        </row>
        <row r="1756">
          <cell r="N1756">
            <v>0</v>
          </cell>
        </row>
        <row r="1757">
          <cell r="N1757">
            <v>0</v>
          </cell>
        </row>
        <row r="1758">
          <cell r="N1758">
            <v>0</v>
          </cell>
        </row>
        <row r="1759">
          <cell r="N1759">
            <v>0</v>
          </cell>
        </row>
        <row r="1760">
          <cell r="N1760">
            <v>0</v>
          </cell>
        </row>
        <row r="1761">
          <cell r="N1761">
            <v>0</v>
          </cell>
        </row>
        <row r="1762">
          <cell r="N1762">
            <v>0</v>
          </cell>
        </row>
        <row r="1763">
          <cell r="N1763">
            <v>0</v>
          </cell>
        </row>
        <row r="1764">
          <cell r="N1764">
            <v>0</v>
          </cell>
        </row>
        <row r="1765">
          <cell r="N1765">
            <v>0</v>
          </cell>
        </row>
        <row r="1766">
          <cell r="N1766">
            <v>0</v>
          </cell>
        </row>
        <row r="1767">
          <cell r="N1767">
            <v>0</v>
          </cell>
        </row>
        <row r="1768">
          <cell r="N1768">
            <v>0</v>
          </cell>
        </row>
        <row r="1769">
          <cell r="N1769">
            <v>0</v>
          </cell>
        </row>
        <row r="1770">
          <cell r="N1770">
            <v>0</v>
          </cell>
        </row>
        <row r="1771">
          <cell r="N1771">
            <v>0</v>
          </cell>
        </row>
        <row r="1772">
          <cell r="N1772">
            <v>0</v>
          </cell>
        </row>
        <row r="1773">
          <cell r="N1773">
            <v>0</v>
          </cell>
        </row>
        <row r="1774">
          <cell r="N1774">
            <v>0</v>
          </cell>
        </row>
        <row r="1775">
          <cell r="N1775">
            <v>0</v>
          </cell>
        </row>
        <row r="1776">
          <cell r="N1776">
            <v>0</v>
          </cell>
        </row>
        <row r="1777">
          <cell r="N1777">
            <v>0</v>
          </cell>
        </row>
        <row r="1778">
          <cell r="N1778">
            <v>0</v>
          </cell>
        </row>
        <row r="1779">
          <cell r="N1779">
            <v>0</v>
          </cell>
        </row>
        <row r="1780">
          <cell r="N1780">
            <v>0</v>
          </cell>
        </row>
        <row r="1781">
          <cell r="N1781">
            <v>0</v>
          </cell>
        </row>
        <row r="1782">
          <cell r="N1782">
            <v>0</v>
          </cell>
        </row>
        <row r="1783">
          <cell r="N1783">
            <v>0</v>
          </cell>
        </row>
        <row r="1784">
          <cell r="N1784">
            <v>0</v>
          </cell>
        </row>
        <row r="1785">
          <cell r="N1785">
            <v>0</v>
          </cell>
        </row>
        <row r="1786">
          <cell r="N1786">
            <v>0</v>
          </cell>
        </row>
        <row r="1787">
          <cell r="N1787">
            <v>0</v>
          </cell>
        </row>
        <row r="1788">
          <cell r="N1788">
            <v>0</v>
          </cell>
        </row>
        <row r="1789">
          <cell r="N1789">
            <v>0</v>
          </cell>
        </row>
        <row r="1790">
          <cell r="N1790">
            <v>0</v>
          </cell>
        </row>
        <row r="1791">
          <cell r="N1791">
            <v>0</v>
          </cell>
        </row>
        <row r="1792">
          <cell r="N1792">
            <v>0</v>
          </cell>
        </row>
        <row r="1793">
          <cell r="N1793">
            <v>0</v>
          </cell>
        </row>
        <row r="1794">
          <cell r="N1794">
            <v>0</v>
          </cell>
        </row>
        <row r="1795">
          <cell r="N1795">
            <v>0</v>
          </cell>
        </row>
        <row r="1796">
          <cell r="N1796">
            <v>0</v>
          </cell>
        </row>
        <row r="1797">
          <cell r="N1797">
            <v>0</v>
          </cell>
        </row>
        <row r="1798">
          <cell r="N1798">
            <v>0</v>
          </cell>
        </row>
        <row r="1799">
          <cell r="N1799">
            <v>0</v>
          </cell>
        </row>
        <row r="1800">
          <cell r="N1800">
            <v>0</v>
          </cell>
        </row>
        <row r="1801">
          <cell r="N1801">
            <v>0</v>
          </cell>
        </row>
        <row r="1802">
          <cell r="N1802">
            <v>0</v>
          </cell>
        </row>
        <row r="1803">
          <cell r="N1803">
            <v>0</v>
          </cell>
        </row>
        <row r="1804">
          <cell r="N1804">
            <v>0</v>
          </cell>
        </row>
        <row r="1805">
          <cell r="N1805">
            <v>0</v>
          </cell>
        </row>
        <row r="1806">
          <cell r="N1806">
            <v>0</v>
          </cell>
        </row>
        <row r="1807">
          <cell r="N1807">
            <v>0</v>
          </cell>
        </row>
        <row r="1808">
          <cell r="N1808">
            <v>0</v>
          </cell>
        </row>
        <row r="1809">
          <cell r="N1809">
            <v>0</v>
          </cell>
        </row>
        <row r="1810">
          <cell r="N1810">
            <v>0</v>
          </cell>
        </row>
        <row r="1811">
          <cell r="N1811">
            <v>0</v>
          </cell>
        </row>
        <row r="1812">
          <cell r="N1812">
            <v>0</v>
          </cell>
        </row>
        <row r="1813">
          <cell r="N1813">
            <v>0</v>
          </cell>
        </row>
        <row r="1814">
          <cell r="N1814">
            <v>0</v>
          </cell>
        </row>
        <row r="1815">
          <cell r="N1815">
            <v>0</v>
          </cell>
        </row>
        <row r="1816">
          <cell r="N1816">
            <v>0</v>
          </cell>
        </row>
        <row r="1817">
          <cell r="N1817">
            <v>0</v>
          </cell>
        </row>
        <row r="1818">
          <cell r="N1818">
            <v>0</v>
          </cell>
        </row>
        <row r="1819">
          <cell r="N1819">
            <v>0</v>
          </cell>
        </row>
        <row r="1820">
          <cell r="N1820">
            <v>0</v>
          </cell>
        </row>
        <row r="1821">
          <cell r="N1821">
            <v>0</v>
          </cell>
        </row>
        <row r="1822">
          <cell r="N1822">
            <v>0</v>
          </cell>
        </row>
        <row r="1823">
          <cell r="N1823">
            <v>0</v>
          </cell>
        </row>
        <row r="1824">
          <cell r="N1824">
            <v>0</v>
          </cell>
        </row>
        <row r="1825">
          <cell r="N1825">
            <v>0</v>
          </cell>
        </row>
        <row r="1826">
          <cell r="N1826">
            <v>0</v>
          </cell>
        </row>
        <row r="1827">
          <cell r="N1827">
            <v>0</v>
          </cell>
        </row>
        <row r="1828">
          <cell r="N1828">
            <v>0</v>
          </cell>
        </row>
        <row r="1829">
          <cell r="N1829">
            <v>0</v>
          </cell>
        </row>
        <row r="1830">
          <cell r="N1830">
            <v>0</v>
          </cell>
        </row>
        <row r="1831">
          <cell r="N1831">
            <v>0</v>
          </cell>
        </row>
        <row r="1832">
          <cell r="N1832">
            <v>0</v>
          </cell>
        </row>
        <row r="1833">
          <cell r="N1833">
            <v>0</v>
          </cell>
        </row>
        <row r="1834">
          <cell r="N1834">
            <v>0</v>
          </cell>
        </row>
        <row r="1835">
          <cell r="N1835">
            <v>0</v>
          </cell>
        </row>
        <row r="1836">
          <cell r="N1836">
            <v>0</v>
          </cell>
        </row>
        <row r="1837">
          <cell r="N1837">
            <v>0</v>
          </cell>
        </row>
        <row r="1838">
          <cell r="N1838">
            <v>0</v>
          </cell>
        </row>
        <row r="1839">
          <cell r="N1839">
            <v>0</v>
          </cell>
        </row>
        <row r="1840">
          <cell r="N1840">
            <v>0</v>
          </cell>
        </row>
        <row r="1841">
          <cell r="N1841">
            <v>0</v>
          </cell>
        </row>
        <row r="1842">
          <cell r="N1842">
            <v>0</v>
          </cell>
        </row>
        <row r="1843">
          <cell r="N1843">
            <v>0</v>
          </cell>
        </row>
        <row r="1844">
          <cell r="N1844">
            <v>0</v>
          </cell>
        </row>
        <row r="1845">
          <cell r="N1845">
            <v>0</v>
          </cell>
        </row>
        <row r="1846">
          <cell r="N1846">
            <v>0</v>
          </cell>
        </row>
        <row r="1847">
          <cell r="N1847">
            <v>0</v>
          </cell>
        </row>
        <row r="1848">
          <cell r="N1848">
            <v>0</v>
          </cell>
        </row>
        <row r="1849">
          <cell r="N1849">
            <v>0</v>
          </cell>
        </row>
        <row r="1850">
          <cell r="N1850">
            <v>0</v>
          </cell>
        </row>
        <row r="1851">
          <cell r="N1851">
            <v>0</v>
          </cell>
        </row>
        <row r="1852">
          <cell r="N1852">
            <v>0</v>
          </cell>
        </row>
        <row r="1853">
          <cell r="N1853">
            <v>0</v>
          </cell>
        </row>
        <row r="1854">
          <cell r="N1854">
            <v>0</v>
          </cell>
        </row>
        <row r="1855">
          <cell r="N1855">
            <v>0</v>
          </cell>
        </row>
        <row r="1856">
          <cell r="N1856">
            <v>0</v>
          </cell>
        </row>
        <row r="1857">
          <cell r="N1857">
            <v>0</v>
          </cell>
        </row>
        <row r="1858">
          <cell r="N1858">
            <v>0</v>
          </cell>
        </row>
        <row r="1859">
          <cell r="N1859">
            <v>0</v>
          </cell>
        </row>
        <row r="1860">
          <cell r="N1860">
            <v>0</v>
          </cell>
        </row>
        <row r="1861">
          <cell r="N1861">
            <v>0</v>
          </cell>
        </row>
        <row r="1862">
          <cell r="N1862">
            <v>0</v>
          </cell>
        </row>
        <row r="1863">
          <cell r="N1863">
            <v>0</v>
          </cell>
        </row>
        <row r="1864">
          <cell r="N1864">
            <v>0</v>
          </cell>
        </row>
        <row r="1865">
          <cell r="N1865">
            <v>0</v>
          </cell>
        </row>
        <row r="1866">
          <cell r="N1866">
            <v>0</v>
          </cell>
        </row>
        <row r="1867">
          <cell r="N1867">
            <v>0</v>
          </cell>
        </row>
        <row r="1868">
          <cell r="N1868">
            <v>0</v>
          </cell>
        </row>
        <row r="1869">
          <cell r="N1869">
            <v>0</v>
          </cell>
        </row>
        <row r="1870">
          <cell r="N1870">
            <v>0</v>
          </cell>
        </row>
        <row r="1871">
          <cell r="N1871">
            <v>0</v>
          </cell>
        </row>
        <row r="1872">
          <cell r="N1872">
            <v>0</v>
          </cell>
        </row>
        <row r="1873">
          <cell r="N1873">
            <v>0</v>
          </cell>
        </row>
        <row r="1874">
          <cell r="N1874">
            <v>0</v>
          </cell>
        </row>
        <row r="1875">
          <cell r="N1875">
            <v>0</v>
          </cell>
        </row>
        <row r="1876">
          <cell r="N1876">
            <v>0</v>
          </cell>
        </row>
        <row r="1877">
          <cell r="N1877">
            <v>0</v>
          </cell>
        </row>
        <row r="1878">
          <cell r="N1878">
            <v>0</v>
          </cell>
        </row>
        <row r="1879">
          <cell r="N1879">
            <v>0</v>
          </cell>
        </row>
        <row r="1880">
          <cell r="N1880">
            <v>0</v>
          </cell>
        </row>
        <row r="1881">
          <cell r="N1881">
            <v>0</v>
          </cell>
        </row>
        <row r="1882">
          <cell r="N1882">
            <v>0</v>
          </cell>
        </row>
        <row r="1883">
          <cell r="N1883">
            <v>0</v>
          </cell>
        </row>
        <row r="1884">
          <cell r="N1884">
            <v>0</v>
          </cell>
        </row>
        <row r="1885">
          <cell r="N1885">
            <v>0</v>
          </cell>
        </row>
        <row r="1886">
          <cell r="N1886">
            <v>0</v>
          </cell>
        </row>
        <row r="1887">
          <cell r="N1887">
            <v>0</v>
          </cell>
        </row>
        <row r="1888">
          <cell r="N1888">
            <v>0</v>
          </cell>
        </row>
        <row r="1889">
          <cell r="N1889">
            <v>0</v>
          </cell>
        </row>
        <row r="1890">
          <cell r="N1890">
            <v>0</v>
          </cell>
        </row>
        <row r="1891">
          <cell r="N1891">
            <v>0</v>
          </cell>
        </row>
        <row r="1892">
          <cell r="N1892">
            <v>0</v>
          </cell>
        </row>
        <row r="1893">
          <cell r="N1893">
            <v>0</v>
          </cell>
        </row>
        <row r="1894">
          <cell r="N1894">
            <v>0</v>
          </cell>
        </row>
        <row r="1895">
          <cell r="N1895">
            <v>0</v>
          </cell>
        </row>
        <row r="1896">
          <cell r="N1896">
            <v>0</v>
          </cell>
        </row>
        <row r="1897">
          <cell r="N1897">
            <v>0</v>
          </cell>
        </row>
        <row r="1898">
          <cell r="N1898">
            <v>0</v>
          </cell>
        </row>
        <row r="1899">
          <cell r="N1899">
            <v>0</v>
          </cell>
        </row>
        <row r="1900">
          <cell r="N1900">
            <v>0</v>
          </cell>
        </row>
        <row r="1901">
          <cell r="N1901">
            <v>0</v>
          </cell>
        </row>
        <row r="1902">
          <cell r="N1902">
            <v>0</v>
          </cell>
        </row>
        <row r="1903">
          <cell r="N1903">
            <v>0</v>
          </cell>
        </row>
        <row r="1904">
          <cell r="N1904">
            <v>0</v>
          </cell>
        </row>
        <row r="1905">
          <cell r="N1905">
            <v>0</v>
          </cell>
        </row>
        <row r="1906">
          <cell r="N1906">
            <v>0</v>
          </cell>
        </row>
        <row r="1907">
          <cell r="N1907">
            <v>0</v>
          </cell>
        </row>
        <row r="1908">
          <cell r="N1908">
            <v>0</v>
          </cell>
        </row>
        <row r="1909">
          <cell r="N1909">
            <v>0</v>
          </cell>
        </row>
        <row r="1910">
          <cell r="N1910">
            <v>0</v>
          </cell>
        </row>
        <row r="1911">
          <cell r="N1911">
            <v>0</v>
          </cell>
        </row>
        <row r="1912">
          <cell r="N1912">
            <v>0</v>
          </cell>
        </row>
        <row r="1913">
          <cell r="N1913">
            <v>0</v>
          </cell>
        </row>
        <row r="1914">
          <cell r="N1914">
            <v>0</v>
          </cell>
        </row>
        <row r="1915">
          <cell r="N1915">
            <v>0</v>
          </cell>
        </row>
        <row r="1916">
          <cell r="N1916">
            <v>0</v>
          </cell>
        </row>
        <row r="1917">
          <cell r="N1917">
            <v>0</v>
          </cell>
        </row>
        <row r="1918">
          <cell r="N1918">
            <v>0</v>
          </cell>
        </row>
        <row r="1919">
          <cell r="N1919">
            <v>0</v>
          </cell>
        </row>
        <row r="1920">
          <cell r="N1920">
            <v>0</v>
          </cell>
        </row>
        <row r="1921">
          <cell r="N1921">
            <v>0</v>
          </cell>
        </row>
        <row r="1922">
          <cell r="N1922">
            <v>0</v>
          </cell>
        </row>
        <row r="1923">
          <cell r="N1923">
            <v>0</v>
          </cell>
        </row>
        <row r="1924">
          <cell r="N1924">
            <v>0</v>
          </cell>
        </row>
        <row r="1925">
          <cell r="N1925">
            <v>0</v>
          </cell>
        </row>
        <row r="1926">
          <cell r="N1926">
            <v>0</v>
          </cell>
        </row>
        <row r="1927">
          <cell r="N1927">
            <v>0</v>
          </cell>
        </row>
        <row r="1928">
          <cell r="N1928">
            <v>0</v>
          </cell>
        </row>
        <row r="1929">
          <cell r="N1929">
            <v>0</v>
          </cell>
        </row>
        <row r="1930">
          <cell r="N1930">
            <v>0</v>
          </cell>
        </row>
        <row r="1931">
          <cell r="N1931">
            <v>0</v>
          </cell>
        </row>
        <row r="1932">
          <cell r="N1932">
            <v>0</v>
          </cell>
        </row>
        <row r="1933">
          <cell r="N1933">
            <v>0</v>
          </cell>
        </row>
        <row r="1934">
          <cell r="N1934">
            <v>0</v>
          </cell>
        </row>
        <row r="1935">
          <cell r="N1935">
            <v>0</v>
          </cell>
        </row>
        <row r="1936">
          <cell r="N1936">
            <v>0</v>
          </cell>
        </row>
        <row r="1937">
          <cell r="N1937">
            <v>0</v>
          </cell>
        </row>
        <row r="1938">
          <cell r="N1938">
            <v>0</v>
          </cell>
        </row>
        <row r="1939">
          <cell r="N1939">
            <v>0</v>
          </cell>
        </row>
        <row r="1940">
          <cell r="N1940">
            <v>0</v>
          </cell>
        </row>
        <row r="1941">
          <cell r="N1941">
            <v>0</v>
          </cell>
        </row>
        <row r="1942">
          <cell r="N1942">
            <v>0</v>
          </cell>
        </row>
        <row r="1943">
          <cell r="N1943">
            <v>0</v>
          </cell>
        </row>
        <row r="1944">
          <cell r="N1944">
            <v>0</v>
          </cell>
        </row>
        <row r="1945">
          <cell r="N1945">
            <v>0</v>
          </cell>
        </row>
        <row r="1946">
          <cell r="N1946">
            <v>0</v>
          </cell>
        </row>
        <row r="1947">
          <cell r="N1947">
            <v>0</v>
          </cell>
        </row>
        <row r="1948">
          <cell r="N1948">
            <v>0</v>
          </cell>
        </row>
        <row r="1949">
          <cell r="N1949">
            <v>0</v>
          </cell>
        </row>
        <row r="1950">
          <cell r="N1950">
            <v>0</v>
          </cell>
        </row>
        <row r="1951">
          <cell r="N1951">
            <v>0</v>
          </cell>
        </row>
        <row r="1952">
          <cell r="N1952">
            <v>0</v>
          </cell>
        </row>
        <row r="1953">
          <cell r="N1953">
            <v>0</v>
          </cell>
        </row>
        <row r="1954">
          <cell r="N1954">
            <v>0</v>
          </cell>
        </row>
        <row r="1955">
          <cell r="N1955">
            <v>0</v>
          </cell>
        </row>
        <row r="1956">
          <cell r="N1956">
            <v>0</v>
          </cell>
        </row>
        <row r="1957">
          <cell r="N1957">
            <v>0</v>
          </cell>
        </row>
        <row r="1958">
          <cell r="N1958">
            <v>0</v>
          </cell>
        </row>
        <row r="1959">
          <cell r="N1959">
            <v>0</v>
          </cell>
        </row>
        <row r="1960">
          <cell r="N1960">
            <v>0</v>
          </cell>
        </row>
        <row r="1961">
          <cell r="N1961">
            <v>0</v>
          </cell>
        </row>
        <row r="1962">
          <cell r="N1962">
            <v>0</v>
          </cell>
        </row>
        <row r="1963">
          <cell r="N1963">
            <v>0</v>
          </cell>
        </row>
        <row r="1964">
          <cell r="N1964">
            <v>0</v>
          </cell>
        </row>
        <row r="1965">
          <cell r="N1965">
            <v>0</v>
          </cell>
        </row>
        <row r="1966">
          <cell r="N1966">
            <v>0</v>
          </cell>
        </row>
        <row r="1967">
          <cell r="N1967">
            <v>0</v>
          </cell>
        </row>
        <row r="1968">
          <cell r="N1968">
            <v>0</v>
          </cell>
        </row>
        <row r="1969">
          <cell r="N1969">
            <v>0</v>
          </cell>
        </row>
        <row r="1970">
          <cell r="N1970">
            <v>0</v>
          </cell>
        </row>
        <row r="1971">
          <cell r="N1971">
            <v>0</v>
          </cell>
        </row>
        <row r="1972">
          <cell r="N1972">
            <v>0</v>
          </cell>
        </row>
        <row r="1973">
          <cell r="N1973">
            <v>0</v>
          </cell>
        </row>
        <row r="1974">
          <cell r="N1974">
            <v>0</v>
          </cell>
        </row>
        <row r="1975">
          <cell r="N1975">
            <v>0</v>
          </cell>
        </row>
        <row r="1976">
          <cell r="N1976">
            <v>0</v>
          </cell>
        </row>
        <row r="1977">
          <cell r="N1977">
            <v>0</v>
          </cell>
        </row>
        <row r="1978">
          <cell r="N1978">
            <v>0</v>
          </cell>
        </row>
        <row r="1979">
          <cell r="N1979">
            <v>0</v>
          </cell>
        </row>
        <row r="1980">
          <cell r="N1980">
            <v>0</v>
          </cell>
        </row>
        <row r="1981">
          <cell r="N1981">
            <v>0</v>
          </cell>
        </row>
        <row r="1982">
          <cell r="N1982">
            <v>0</v>
          </cell>
        </row>
        <row r="1983">
          <cell r="N1983">
            <v>0</v>
          </cell>
        </row>
        <row r="1984">
          <cell r="N1984">
            <v>0</v>
          </cell>
        </row>
        <row r="1985">
          <cell r="N1985">
            <v>0</v>
          </cell>
        </row>
        <row r="1986">
          <cell r="N1986">
            <v>0</v>
          </cell>
        </row>
        <row r="1987">
          <cell r="N1987">
            <v>0</v>
          </cell>
        </row>
        <row r="1988">
          <cell r="N1988">
            <v>0</v>
          </cell>
        </row>
        <row r="1989">
          <cell r="N1989">
            <v>0</v>
          </cell>
        </row>
        <row r="1990">
          <cell r="N1990">
            <v>0</v>
          </cell>
        </row>
        <row r="1991">
          <cell r="N1991">
            <v>0</v>
          </cell>
        </row>
        <row r="1992">
          <cell r="N1992">
            <v>0</v>
          </cell>
        </row>
        <row r="1993">
          <cell r="N1993">
            <v>0</v>
          </cell>
        </row>
        <row r="1994">
          <cell r="N1994">
            <v>0</v>
          </cell>
        </row>
        <row r="1995">
          <cell r="N1995">
            <v>0</v>
          </cell>
        </row>
        <row r="1996">
          <cell r="N1996">
            <v>0</v>
          </cell>
        </row>
        <row r="1997">
          <cell r="N1997">
            <v>0</v>
          </cell>
        </row>
        <row r="1998">
          <cell r="N1998">
            <v>0</v>
          </cell>
        </row>
        <row r="1999">
          <cell r="N1999">
            <v>0</v>
          </cell>
        </row>
        <row r="2000">
          <cell r="N2000">
            <v>0</v>
          </cell>
        </row>
        <row r="2001">
          <cell r="N2001">
            <v>0</v>
          </cell>
        </row>
        <row r="2002">
          <cell r="N2002">
            <v>0</v>
          </cell>
        </row>
        <row r="2003">
          <cell r="N2003">
            <v>0</v>
          </cell>
        </row>
        <row r="2004">
          <cell r="N2004">
            <v>0</v>
          </cell>
        </row>
        <row r="2005">
          <cell r="N2005">
            <v>0</v>
          </cell>
        </row>
        <row r="2006">
          <cell r="N2006">
            <v>0</v>
          </cell>
        </row>
        <row r="2007">
          <cell r="N2007">
            <v>0</v>
          </cell>
        </row>
        <row r="2008">
          <cell r="N2008">
            <v>0</v>
          </cell>
        </row>
        <row r="2009">
          <cell r="N2009">
            <v>0</v>
          </cell>
        </row>
        <row r="2010">
          <cell r="N2010">
            <v>0</v>
          </cell>
        </row>
        <row r="2011">
          <cell r="N2011">
            <v>0</v>
          </cell>
        </row>
        <row r="2012">
          <cell r="N2012">
            <v>0</v>
          </cell>
        </row>
        <row r="2013">
          <cell r="N2013">
            <v>0</v>
          </cell>
        </row>
        <row r="2014">
          <cell r="N2014">
            <v>0</v>
          </cell>
        </row>
        <row r="2015">
          <cell r="N2015">
            <v>0</v>
          </cell>
        </row>
        <row r="2016">
          <cell r="N2016">
            <v>0</v>
          </cell>
        </row>
        <row r="2017">
          <cell r="N2017">
            <v>0</v>
          </cell>
        </row>
        <row r="2018">
          <cell r="N2018">
            <v>0</v>
          </cell>
        </row>
        <row r="2019">
          <cell r="N2019">
            <v>0</v>
          </cell>
        </row>
        <row r="2020">
          <cell r="N2020">
            <v>0</v>
          </cell>
        </row>
        <row r="2021">
          <cell r="N2021">
            <v>0</v>
          </cell>
        </row>
        <row r="2022">
          <cell r="N2022">
            <v>0</v>
          </cell>
        </row>
        <row r="2023">
          <cell r="N2023">
            <v>0</v>
          </cell>
        </row>
        <row r="2024">
          <cell r="N2024">
            <v>0</v>
          </cell>
        </row>
        <row r="2025">
          <cell r="N2025">
            <v>0</v>
          </cell>
        </row>
        <row r="2026">
          <cell r="N2026">
            <v>0</v>
          </cell>
        </row>
        <row r="2027">
          <cell r="N2027">
            <v>0</v>
          </cell>
        </row>
        <row r="2028">
          <cell r="N2028">
            <v>0</v>
          </cell>
        </row>
        <row r="2029">
          <cell r="N2029">
            <v>0</v>
          </cell>
        </row>
        <row r="2030">
          <cell r="N2030">
            <v>0</v>
          </cell>
        </row>
        <row r="2031">
          <cell r="N2031">
            <v>0</v>
          </cell>
        </row>
        <row r="2032">
          <cell r="N2032">
            <v>0</v>
          </cell>
        </row>
        <row r="2033">
          <cell r="N2033">
            <v>0</v>
          </cell>
        </row>
        <row r="2034">
          <cell r="N2034">
            <v>0</v>
          </cell>
        </row>
        <row r="2035">
          <cell r="N2035">
            <v>0</v>
          </cell>
        </row>
        <row r="2036">
          <cell r="N2036">
            <v>0</v>
          </cell>
        </row>
        <row r="2037">
          <cell r="N2037">
            <v>0</v>
          </cell>
        </row>
        <row r="2038">
          <cell r="N2038">
            <v>0</v>
          </cell>
        </row>
        <row r="2039">
          <cell r="N2039">
            <v>0</v>
          </cell>
        </row>
        <row r="2040">
          <cell r="N2040">
            <v>0</v>
          </cell>
        </row>
        <row r="2041">
          <cell r="N2041">
            <v>0</v>
          </cell>
        </row>
        <row r="2042">
          <cell r="N2042">
            <v>0</v>
          </cell>
        </row>
        <row r="2043">
          <cell r="N2043">
            <v>0</v>
          </cell>
        </row>
        <row r="2044">
          <cell r="N2044">
            <v>0</v>
          </cell>
        </row>
        <row r="2045">
          <cell r="N2045">
            <v>0</v>
          </cell>
        </row>
        <row r="2046">
          <cell r="N2046">
            <v>0</v>
          </cell>
        </row>
        <row r="2047">
          <cell r="N2047">
            <v>0</v>
          </cell>
        </row>
        <row r="2048">
          <cell r="N2048">
            <v>0</v>
          </cell>
        </row>
        <row r="2049">
          <cell r="N2049">
            <v>0</v>
          </cell>
        </row>
        <row r="2050">
          <cell r="N2050">
            <v>0</v>
          </cell>
        </row>
        <row r="2051">
          <cell r="N2051">
            <v>0</v>
          </cell>
        </row>
        <row r="2052">
          <cell r="N2052">
            <v>0</v>
          </cell>
        </row>
        <row r="2053">
          <cell r="N2053">
            <v>0</v>
          </cell>
        </row>
        <row r="2054">
          <cell r="N2054">
            <v>0</v>
          </cell>
        </row>
        <row r="2055">
          <cell r="N2055">
            <v>0</v>
          </cell>
        </row>
        <row r="2056">
          <cell r="N2056">
            <v>0</v>
          </cell>
        </row>
        <row r="2057">
          <cell r="N2057">
            <v>0</v>
          </cell>
        </row>
        <row r="2058">
          <cell r="N2058">
            <v>0</v>
          </cell>
        </row>
        <row r="2059">
          <cell r="N2059">
            <v>0</v>
          </cell>
        </row>
        <row r="2060">
          <cell r="N2060">
            <v>0</v>
          </cell>
        </row>
        <row r="2061">
          <cell r="N2061">
            <v>0</v>
          </cell>
        </row>
        <row r="2062">
          <cell r="N2062">
            <v>0</v>
          </cell>
        </row>
        <row r="2063">
          <cell r="N2063">
            <v>0</v>
          </cell>
        </row>
        <row r="2064">
          <cell r="N2064">
            <v>0</v>
          </cell>
        </row>
        <row r="2065">
          <cell r="N2065">
            <v>0</v>
          </cell>
        </row>
        <row r="2066">
          <cell r="N2066">
            <v>0</v>
          </cell>
        </row>
        <row r="2067">
          <cell r="N2067">
            <v>0</v>
          </cell>
        </row>
        <row r="2068">
          <cell r="N2068">
            <v>0</v>
          </cell>
        </row>
        <row r="2069">
          <cell r="N2069">
            <v>0</v>
          </cell>
        </row>
        <row r="2070">
          <cell r="N2070">
            <v>0</v>
          </cell>
        </row>
        <row r="2071">
          <cell r="N2071">
            <v>0</v>
          </cell>
        </row>
        <row r="2072">
          <cell r="N2072">
            <v>0</v>
          </cell>
        </row>
        <row r="2073">
          <cell r="N2073">
            <v>0</v>
          </cell>
        </row>
        <row r="2074">
          <cell r="N2074">
            <v>0</v>
          </cell>
        </row>
        <row r="2075">
          <cell r="N2075">
            <v>0</v>
          </cell>
        </row>
        <row r="2076">
          <cell r="N2076">
            <v>0</v>
          </cell>
        </row>
        <row r="2077">
          <cell r="N2077">
            <v>0</v>
          </cell>
        </row>
        <row r="2078">
          <cell r="N2078">
            <v>0</v>
          </cell>
        </row>
        <row r="2079">
          <cell r="N2079">
            <v>0</v>
          </cell>
        </row>
        <row r="2080">
          <cell r="N2080">
            <v>0</v>
          </cell>
        </row>
        <row r="2081">
          <cell r="N2081">
            <v>0</v>
          </cell>
        </row>
        <row r="2082">
          <cell r="N2082">
            <v>0</v>
          </cell>
        </row>
        <row r="2083">
          <cell r="N2083">
            <v>0</v>
          </cell>
        </row>
        <row r="2084">
          <cell r="N2084">
            <v>0</v>
          </cell>
        </row>
        <row r="2085">
          <cell r="N2085">
            <v>0</v>
          </cell>
        </row>
        <row r="2086">
          <cell r="N2086">
            <v>0</v>
          </cell>
        </row>
        <row r="2087">
          <cell r="N2087">
            <v>0</v>
          </cell>
        </row>
        <row r="2088">
          <cell r="N2088">
            <v>0</v>
          </cell>
        </row>
        <row r="2089">
          <cell r="N2089">
            <v>0</v>
          </cell>
        </row>
        <row r="2090">
          <cell r="N2090">
            <v>0</v>
          </cell>
        </row>
        <row r="2091">
          <cell r="N2091">
            <v>0</v>
          </cell>
        </row>
        <row r="2092">
          <cell r="N2092">
            <v>0</v>
          </cell>
        </row>
        <row r="2093">
          <cell r="N2093">
            <v>0</v>
          </cell>
        </row>
        <row r="2094">
          <cell r="N2094">
            <v>0</v>
          </cell>
        </row>
        <row r="2095">
          <cell r="N2095">
            <v>0</v>
          </cell>
        </row>
        <row r="2096">
          <cell r="N2096">
            <v>0</v>
          </cell>
        </row>
        <row r="2097">
          <cell r="N2097">
            <v>0</v>
          </cell>
        </row>
        <row r="2098">
          <cell r="N2098">
            <v>0</v>
          </cell>
        </row>
        <row r="2099">
          <cell r="N2099">
            <v>0</v>
          </cell>
        </row>
        <row r="2100">
          <cell r="N2100">
            <v>0</v>
          </cell>
        </row>
        <row r="2101">
          <cell r="N2101">
            <v>0</v>
          </cell>
        </row>
        <row r="2102">
          <cell r="N2102">
            <v>0</v>
          </cell>
        </row>
        <row r="2103">
          <cell r="N2103">
            <v>0</v>
          </cell>
        </row>
        <row r="2104">
          <cell r="N2104">
            <v>0</v>
          </cell>
        </row>
        <row r="2105">
          <cell r="N2105">
            <v>0</v>
          </cell>
        </row>
        <row r="2106">
          <cell r="N2106">
            <v>0</v>
          </cell>
        </row>
        <row r="2107">
          <cell r="N2107">
            <v>0</v>
          </cell>
        </row>
        <row r="2108">
          <cell r="N2108">
            <v>0</v>
          </cell>
        </row>
        <row r="2109">
          <cell r="N2109">
            <v>0</v>
          </cell>
        </row>
        <row r="2110">
          <cell r="N2110">
            <v>0</v>
          </cell>
        </row>
        <row r="2111">
          <cell r="N2111">
            <v>0</v>
          </cell>
        </row>
        <row r="2112">
          <cell r="N2112">
            <v>0</v>
          </cell>
        </row>
        <row r="2113">
          <cell r="N2113">
            <v>0</v>
          </cell>
        </row>
        <row r="2114">
          <cell r="N2114">
            <v>0</v>
          </cell>
        </row>
        <row r="2115">
          <cell r="N2115">
            <v>0</v>
          </cell>
        </row>
        <row r="2116">
          <cell r="N2116">
            <v>0</v>
          </cell>
        </row>
        <row r="2117">
          <cell r="N2117">
            <v>0</v>
          </cell>
        </row>
        <row r="2118">
          <cell r="N2118">
            <v>0</v>
          </cell>
        </row>
        <row r="2119">
          <cell r="N2119">
            <v>0</v>
          </cell>
        </row>
        <row r="2120">
          <cell r="N2120">
            <v>0</v>
          </cell>
        </row>
        <row r="2121">
          <cell r="N2121">
            <v>0</v>
          </cell>
        </row>
        <row r="2122">
          <cell r="N2122">
            <v>0</v>
          </cell>
        </row>
        <row r="2123">
          <cell r="N2123">
            <v>0</v>
          </cell>
        </row>
        <row r="2124">
          <cell r="N2124">
            <v>0</v>
          </cell>
        </row>
        <row r="2125">
          <cell r="N2125">
            <v>0</v>
          </cell>
        </row>
        <row r="2126">
          <cell r="N2126">
            <v>0</v>
          </cell>
        </row>
        <row r="2127">
          <cell r="N2127">
            <v>0</v>
          </cell>
        </row>
        <row r="2128">
          <cell r="N2128">
            <v>0</v>
          </cell>
        </row>
        <row r="2129">
          <cell r="N2129">
            <v>0</v>
          </cell>
        </row>
        <row r="2130">
          <cell r="N2130">
            <v>0</v>
          </cell>
        </row>
        <row r="2131">
          <cell r="N2131">
            <v>0</v>
          </cell>
        </row>
        <row r="2132">
          <cell r="N2132">
            <v>0</v>
          </cell>
        </row>
        <row r="2133">
          <cell r="N2133">
            <v>0</v>
          </cell>
        </row>
        <row r="2134">
          <cell r="N2134">
            <v>0</v>
          </cell>
        </row>
        <row r="2135">
          <cell r="N2135">
            <v>0</v>
          </cell>
        </row>
        <row r="2136">
          <cell r="N2136">
            <v>0</v>
          </cell>
        </row>
        <row r="2137">
          <cell r="N2137">
            <v>0</v>
          </cell>
        </row>
        <row r="2138">
          <cell r="N2138">
            <v>0</v>
          </cell>
        </row>
        <row r="2139">
          <cell r="N2139">
            <v>0</v>
          </cell>
        </row>
        <row r="2140">
          <cell r="N2140">
            <v>0</v>
          </cell>
        </row>
        <row r="2141">
          <cell r="N2141">
            <v>0</v>
          </cell>
        </row>
        <row r="2142">
          <cell r="N2142">
            <v>0</v>
          </cell>
        </row>
        <row r="2143">
          <cell r="N2143">
            <v>0</v>
          </cell>
        </row>
        <row r="2144">
          <cell r="N2144">
            <v>0</v>
          </cell>
        </row>
        <row r="2145">
          <cell r="N2145">
            <v>0</v>
          </cell>
        </row>
        <row r="2146">
          <cell r="N2146">
            <v>0</v>
          </cell>
        </row>
        <row r="2147">
          <cell r="N2147">
            <v>0</v>
          </cell>
        </row>
        <row r="2148">
          <cell r="N2148">
            <v>0</v>
          </cell>
        </row>
        <row r="2149">
          <cell r="N2149">
            <v>0</v>
          </cell>
        </row>
        <row r="2150">
          <cell r="N2150">
            <v>0</v>
          </cell>
        </row>
        <row r="2151">
          <cell r="N2151">
            <v>0</v>
          </cell>
        </row>
        <row r="2152">
          <cell r="N2152">
            <v>0</v>
          </cell>
        </row>
        <row r="2153">
          <cell r="N2153">
            <v>0</v>
          </cell>
        </row>
        <row r="2154">
          <cell r="N2154">
            <v>0</v>
          </cell>
        </row>
        <row r="2155">
          <cell r="N2155">
            <v>0</v>
          </cell>
        </row>
        <row r="2156">
          <cell r="N2156">
            <v>0</v>
          </cell>
        </row>
        <row r="2157">
          <cell r="N2157">
            <v>0</v>
          </cell>
        </row>
        <row r="2158">
          <cell r="N2158">
            <v>0</v>
          </cell>
        </row>
        <row r="2159">
          <cell r="N2159">
            <v>0</v>
          </cell>
        </row>
        <row r="2160">
          <cell r="N2160">
            <v>0</v>
          </cell>
        </row>
        <row r="2161">
          <cell r="N2161">
            <v>0</v>
          </cell>
        </row>
        <row r="2162">
          <cell r="N2162">
            <v>0</v>
          </cell>
        </row>
        <row r="2163">
          <cell r="N2163">
            <v>0</v>
          </cell>
        </row>
        <row r="2164">
          <cell r="N2164">
            <v>0</v>
          </cell>
        </row>
        <row r="2165">
          <cell r="N2165">
            <v>0</v>
          </cell>
        </row>
        <row r="2166">
          <cell r="N2166">
            <v>0</v>
          </cell>
        </row>
        <row r="2167">
          <cell r="N2167">
            <v>0</v>
          </cell>
        </row>
        <row r="2168">
          <cell r="N2168">
            <v>0</v>
          </cell>
        </row>
        <row r="2169">
          <cell r="N2169">
            <v>0</v>
          </cell>
        </row>
        <row r="2170">
          <cell r="N2170">
            <v>0</v>
          </cell>
        </row>
        <row r="2171">
          <cell r="N2171">
            <v>0</v>
          </cell>
        </row>
        <row r="2172">
          <cell r="N2172">
            <v>0</v>
          </cell>
        </row>
        <row r="2173">
          <cell r="N2173">
            <v>0</v>
          </cell>
        </row>
        <row r="2174">
          <cell r="N2174">
            <v>0</v>
          </cell>
        </row>
        <row r="2175">
          <cell r="N2175">
            <v>0</v>
          </cell>
        </row>
        <row r="2176">
          <cell r="N2176">
            <v>0</v>
          </cell>
        </row>
        <row r="2177">
          <cell r="N2177">
            <v>0</v>
          </cell>
        </row>
        <row r="2178">
          <cell r="N2178">
            <v>0</v>
          </cell>
        </row>
        <row r="2179">
          <cell r="N2179">
            <v>0</v>
          </cell>
        </row>
        <row r="2180">
          <cell r="N2180">
            <v>0</v>
          </cell>
        </row>
        <row r="2181">
          <cell r="N2181">
            <v>0</v>
          </cell>
        </row>
        <row r="2182">
          <cell r="N2182">
            <v>0</v>
          </cell>
        </row>
        <row r="2183">
          <cell r="N2183">
            <v>0</v>
          </cell>
        </row>
        <row r="2184">
          <cell r="N2184">
            <v>0</v>
          </cell>
        </row>
        <row r="2185">
          <cell r="N2185">
            <v>0</v>
          </cell>
        </row>
        <row r="2186">
          <cell r="N2186">
            <v>0</v>
          </cell>
        </row>
        <row r="2187">
          <cell r="N2187">
            <v>0</v>
          </cell>
        </row>
        <row r="2188">
          <cell r="N2188">
            <v>0</v>
          </cell>
        </row>
        <row r="2189">
          <cell r="N2189">
            <v>0</v>
          </cell>
        </row>
        <row r="2190">
          <cell r="N2190">
            <v>0</v>
          </cell>
        </row>
        <row r="2191">
          <cell r="N2191">
            <v>0</v>
          </cell>
        </row>
        <row r="2192">
          <cell r="N2192">
            <v>0</v>
          </cell>
        </row>
        <row r="2193">
          <cell r="N2193">
            <v>0</v>
          </cell>
        </row>
        <row r="2194">
          <cell r="N2194">
            <v>0</v>
          </cell>
        </row>
        <row r="2195">
          <cell r="N2195">
            <v>0</v>
          </cell>
        </row>
        <row r="2196">
          <cell r="N2196">
            <v>0</v>
          </cell>
        </row>
        <row r="2197">
          <cell r="N2197">
            <v>0</v>
          </cell>
        </row>
        <row r="2198">
          <cell r="N2198">
            <v>0</v>
          </cell>
        </row>
        <row r="2199">
          <cell r="N2199">
            <v>0</v>
          </cell>
        </row>
        <row r="2200">
          <cell r="N2200">
            <v>0</v>
          </cell>
        </row>
        <row r="2201">
          <cell r="N2201">
            <v>0</v>
          </cell>
        </row>
        <row r="2202">
          <cell r="N2202">
            <v>0</v>
          </cell>
        </row>
        <row r="2203">
          <cell r="N2203">
            <v>0</v>
          </cell>
        </row>
        <row r="2204">
          <cell r="N2204">
            <v>0</v>
          </cell>
        </row>
        <row r="2205">
          <cell r="N2205">
            <v>0</v>
          </cell>
        </row>
        <row r="2206">
          <cell r="N2206">
            <v>0</v>
          </cell>
        </row>
        <row r="2207">
          <cell r="N2207">
            <v>0</v>
          </cell>
        </row>
        <row r="2208">
          <cell r="N2208">
            <v>0</v>
          </cell>
        </row>
        <row r="2209">
          <cell r="N2209">
            <v>0</v>
          </cell>
        </row>
        <row r="2210">
          <cell r="N2210">
            <v>0</v>
          </cell>
        </row>
        <row r="2211">
          <cell r="N2211">
            <v>0</v>
          </cell>
        </row>
        <row r="2212">
          <cell r="N2212">
            <v>0</v>
          </cell>
        </row>
        <row r="2213">
          <cell r="N2213">
            <v>0</v>
          </cell>
        </row>
        <row r="2214">
          <cell r="N2214">
            <v>0</v>
          </cell>
        </row>
        <row r="2215">
          <cell r="N2215">
            <v>0</v>
          </cell>
        </row>
        <row r="2216">
          <cell r="N2216">
            <v>0</v>
          </cell>
        </row>
        <row r="2217">
          <cell r="N2217">
            <v>0</v>
          </cell>
        </row>
        <row r="2218">
          <cell r="N2218">
            <v>0</v>
          </cell>
        </row>
        <row r="2219">
          <cell r="N2219">
            <v>0</v>
          </cell>
        </row>
        <row r="2220">
          <cell r="N2220">
            <v>0</v>
          </cell>
        </row>
        <row r="2221">
          <cell r="N2221">
            <v>0</v>
          </cell>
        </row>
        <row r="2222">
          <cell r="N2222">
            <v>0</v>
          </cell>
        </row>
        <row r="2223">
          <cell r="N2223">
            <v>0</v>
          </cell>
        </row>
        <row r="2224">
          <cell r="N2224">
            <v>0</v>
          </cell>
        </row>
        <row r="2225">
          <cell r="N2225">
            <v>0</v>
          </cell>
        </row>
        <row r="2226">
          <cell r="N2226">
            <v>0</v>
          </cell>
        </row>
        <row r="2227">
          <cell r="N2227">
            <v>0</v>
          </cell>
        </row>
        <row r="2228">
          <cell r="N2228">
            <v>0</v>
          </cell>
        </row>
        <row r="2229">
          <cell r="N2229">
            <v>0</v>
          </cell>
        </row>
        <row r="2230">
          <cell r="N2230">
            <v>0</v>
          </cell>
        </row>
        <row r="2231">
          <cell r="N2231">
            <v>0</v>
          </cell>
        </row>
        <row r="2232">
          <cell r="N2232">
            <v>0</v>
          </cell>
        </row>
        <row r="2233">
          <cell r="N2233">
            <v>0</v>
          </cell>
        </row>
        <row r="2234">
          <cell r="N2234">
            <v>0</v>
          </cell>
        </row>
        <row r="2235">
          <cell r="N2235">
            <v>0</v>
          </cell>
        </row>
        <row r="2236">
          <cell r="N2236">
            <v>0</v>
          </cell>
        </row>
        <row r="2237">
          <cell r="N2237">
            <v>0</v>
          </cell>
        </row>
        <row r="2238">
          <cell r="N2238">
            <v>0</v>
          </cell>
        </row>
        <row r="2239">
          <cell r="N2239">
            <v>0</v>
          </cell>
        </row>
        <row r="2240">
          <cell r="N2240">
            <v>0</v>
          </cell>
        </row>
        <row r="2241">
          <cell r="N2241">
            <v>0</v>
          </cell>
        </row>
        <row r="2242">
          <cell r="N2242">
            <v>0</v>
          </cell>
        </row>
        <row r="2243">
          <cell r="N2243">
            <v>0</v>
          </cell>
        </row>
        <row r="2244">
          <cell r="N2244">
            <v>0</v>
          </cell>
        </row>
        <row r="2245">
          <cell r="N2245">
            <v>0</v>
          </cell>
        </row>
        <row r="2246">
          <cell r="N2246">
            <v>0</v>
          </cell>
        </row>
        <row r="2247">
          <cell r="N2247">
            <v>0</v>
          </cell>
        </row>
        <row r="2248">
          <cell r="N2248">
            <v>0</v>
          </cell>
        </row>
        <row r="2249">
          <cell r="N2249">
            <v>0</v>
          </cell>
        </row>
        <row r="2250">
          <cell r="N2250">
            <v>0</v>
          </cell>
        </row>
        <row r="2251">
          <cell r="N2251">
            <v>0</v>
          </cell>
        </row>
        <row r="2252">
          <cell r="N2252">
            <v>0</v>
          </cell>
        </row>
        <row r="2253">
          <cell r="N2253">
            <v>0</v>
          </cell>
        </row>
        <row r="2254">
          <cell r="N2254">
            <v>0</v>
          </cell>
        </row>
        <row r="2255">
          <cell r="N2255">
            <v>0</v>
          </cell>
        </row>
        <row r="2256">
          <cell r="N2256">
            <v>0</v>
          </cell>
        </row>
        <row r="2257">
          <cell r="N2257">
            <v>0</v>
          </cell>
        </row>
        <row r="2258">
          <cell r="N2258">
            <v>0</v>
          </cell>
        </row>
        <row r="2259">
          <cell r="N2259">
            <v>0</v>
          </cell>
        </row>
        <row r="2260">
          <cell r="N2260">
            <v>0</v>
          </cell>
        </row>
        <row r="2261">
          <cell r="N2261">
            <v>0</v>
          </cell>
        </row>
        <row r="2262">
          <cell r="N2262">
            <v>0</v>
          </cell>
        </row>
        <row r="2263">
          <cell r="N2263">
            <v>0</v>
          </cell>
        </row>
        <row r="2264">
          <cell r="N2264">
            <v>0</v>
          </cell>
        </row>
        <row r="2265">
          <cell r="N2265">
            <v>0</v>
          </cell>
        </row>
        <row r="2266">
          <cell r="N2266">
            <v>0</v>
          </cell>
        </row>
        <row r="2267">
          <cell r="N2267">
            <v>0</v>
          </cell>
        </row>
        <row r="2268">
          <cell r="N2268">
            <v>0</v>
          </cell>
        </row>
        <row r="2269">
          <cell r="N2269">
            <v>0</v>
          </cell>
        </row>
        <row r="2270">
          <cell r="N2270">
            <v>0</v>
          </cell>
        </row>
        <row r="2271">
          <cell r="N2271">
            <v>0</v>
          </cell>
        </row>
        <row r="2272">
          <cell r="N2272">
            <v>0</v>
          </cell>
        </row>
        <row r="2273">
          <cell r="N2273">
            <v>0</v>
          </cell>
        </row>
        <row r="2274">
          <cell r="N2274">
            <v>0</v>
          </cell>
        </row>
        <row r="2275">
          <cell r="N2275">
            <v>0</v>
          </cell>
        </row>
        <row r="2276">
          <cell r="N2276">
            <v>0</v>
          </cell>
        </row>
        <row r="2277">
          <cell r="N2277">
            <v>0</v>
          </cell>
        </row>
        <row r="2278">
          <cell r="N2278">
            <v>0</v>
          </cell>
        </row>
        <row r="2279">
          <cell r="N2279">
            <v>0</v>
          </cell>
        </row>
        <row r="2280">
          <cell r="N2280">
            <v>0</v>
          </cell>
        </row>
        <row r="2281">
          <cell r="N2281">
            <v>0</v>
          </cell>
        </row>
        <row r="2282">
          <cell r="N2282">
            <v>0</v>
          </cell>
        </row>
        <row r="2283">
          <cell r="N2283">
            <v>0</v>
          </cell>
        </row>
        <row r="2284">
          <cell r="N2284">
            <v>0</v>
          </cell>
        </row>
        <row r="2285">
          <cell r="N2285">
            <v>0</v>
          </cell>
        </row>
        <row r="2286">
          <cell r="N2286">
            <v>0</v>
          </cell>
        </row>
        <row r="2287">
          <cell r="N2287">
            <v>0</v>
          </cell>
        </row>
        <row r="2288">
          <cell r="N2288">
            <v>0</v>
          </cell>
        </row>
        <row r="2289">
          <cell r="N2289">
            <v>0</v>
          </cell>
        </row>
        <row r="2290">
          <cell r="N2290">
            <v>0</v>
          </cell>
        </row>
        <row r="2291">
          <cell r="N2291">
            <v>0</v>
          </cell>
        </row>
        <row r="2292">
          <cell r="N2292">
            <v>0</v>
          </cell>
        </row>
        <row r="2293">
          <cell r="N2293">
            <v>0</v>
          </cell>
        </row>
        <row r="2294">
          <cell r="N2294">
            <v>0</v>
          </cell>
        </row>
        <row r="2295">
          <cell r="N2295">
            <v>0</v>
          </cell>
        </row>
        <row r="2296">
          <cell r="N2296">
            <v>0</v>
          </cell>
        </row>
        <row r="2297">
          <cell r="N2297">
            <v>0</v>
          </cell>
        </row>
        <row r="2298">
          <cell r="N2298">
            <v>0</v>
          </cell>
        </row>
        <row r="2299">
          <cell r="N2299">
            <v>0</v>
          </cell>
        </row>
        <row r="2300">
          <cell r="N2300">
            <v>0</v>
          </cell>
        </row>
        <row r="2301">
          <cell r="N2301">
            <v>0</v>
          </cell>
        </row>
        <row r="2302">
          <cell r="N2302">
            <v>0</v>
          </cell>
        </row>
        <row r="2303">
          <cell r="N2303">
            <v>0</v>
          </cell>
        </row>
        <row r="2304">
          <cell r="N2304">
            <v>0</v>
          </cell>
        </row>
        <row r="2305">
          <cell r="N2305">
            <v>0</v>
          </cell>
        </row>
        <row r="2306">
          <cell r="N2306">
            <v>0</v>
          </cell>
        </row>
        <row r="2307">
          <cell r="N2307">
            <v>0</v>
          </cell>
        </row>
        <row r="2308">
          <cell r="N2308">
            <v>0</v>
          </cell>
        </row>
        <row r="2309">
          <cell r="N2309">
            <v>0</v>
          </cell>
        </row>
        <row r="2310">
          <cell r="N2310">
            <v>0</v>
          </cell>
        </row>
        <row r="2311">
          <cell r="N2311">
            <v>0</v>
          </cell>
        </row>
        <row r="2312">
          <cell r="N2312">
            <v>0</v>
          </cell>
        </row>
        <row r="2313">
          <cell r="N2313">
            <v>0</v>
          </cell>
        </row>
        <row r="2314">
          <cell r="N2314">
            <v>0</v>
          </cell>
        </row>
        <row r="2315">
          <cell r="N2315">
            <v>0</v>
          </cell>
        </row>
        <row r="2316">
          <cell r="N2316">
            <v>0</v>
          </cell>
        </row>
        <row r="2317">
          <cell r="N2317">
            <v>0</v>
          </cell>
        </row>
        <row r="2318">
          <cell r="N2318">
            <v>0</v>
          </cell>
        </row>
        <row r="2319">
          <cell r="N2319">
            <v>0</v>
          </cell>
        </row>
        <row r="2320">
          <cell r="N2320">
            <v>0</v>
          </cell>
        </row>
        <row r="2321">
          <cell r="N2321">
            <v>0</v>
          </cell>
        </row>
        <row r="2322">
          <cell r="N2322">
            <v>0</v>
          </cell>
        </row>
        <row r="2323">
          <cell r="N2323">
            <v>0</v>
          </cell>
        </row>
        <row r="2324">
          <cell r="N2324">
            <v>0</v>
          </cell>
        </row>
        <row r="2325">
          <cell r="N2325">
            <v>0</v>
          </cell>
        </row>
        <row r="2326">
          <cell r="N2326">
            <v>0</v>
          </cell>
        </row>
        <row r="2327">
          <cell r="N2327">
            <v>0</v>
          </cell>
        </row>
        <row r="2328">
          <cell r="N2328">
            <v>0</v>
          </cell>
        </row>
        <row r="2329">
          <cell r="N2329">
            <v>0</v>
          </cell>
        </row>
        <row r="2330">
          <cell r="N2330">
            <v>0</v>
          </cell>
        </row>
        <row r="2331">
          <cell r="N2331">
            <v>0</v>
          </cell>
        </row>
        <row r="2332">
          <cell r="N2332">
            <v>0</v>
          </cell>
        </row>
        <row r="2333">
          <cell r="N2333">
            <v>0</v>
          </cell>
        </row>
        <row r="2334">
          <cell r="N2334">
            <v>0</v>
          </cell>
        </row>
        <row r="2335">
          <cell r="N2335">
            <v>0</v>
          </cell>
        </row>
        <row r="2336">
          <cell r="N2336">
            <v>0</v>
          </cell>
        </row>
        <row r="2337">
          <cell r="N2337">
            <v>0</v>
          </cell>
        </row>
        <row r="2338">
          <cell r="N2338">
            <v>0</v>
          </cell>
        </row>
        <row r="2339">
          <cell r="N2339">
            <v>0</v>
          </cell>
        </row>
        <row r="2340">
          <cell r="N2340">
            <v>0</v>
          </cell>
        </row>
        <row r="2341">
          <cell r="N2341">
            <v>0</v>
          </cell>
        </row>
        <row r="2342">
          <cell r="N2342">
            <v>0</v>
          </cell>
        </row>
        <row r="2343">
          <cell r="N2343">
            <v>0</v>
          </cell>
        </row>
        <row r="2344">
          <cell r="N2344">
            <v>0</v>
          </cell>
        </row>
        <row r="2345">
          <cell r="N2345">
            <v>0</v>
          </cell>
        </row>
        <row r="2346">
          <cell r="N2346">
            <v>0</v>
          </cell>
        </row>
        <row r="2347">
          <cell r="N2347">
            <v>0</v>
          </cell>
        </row>
        <row r="2348">
          <cell r="N2348">
            <v>0</v>
          </cell>
        </row>
        <row r="2349">
          <cell r="N2349">
            <v>0</v>
          </cell>
        </row>
        <row r="2350">
          <cell r="N2350">
            <v>0</v>
          </cell>
        </row>
        <row r="2351">
          <cell r="N2351">
            <v>0</v>
          </cell>
        </row>
        <row r="2352">
          <cell r="N2352">
            <v>0</v>
          </cell>
        </row>
        <row r="2353">
          <cell r="N2353">
            <v>0</v>
          </cell>
        </row>
        <row r="2354">
          <cell r="N2354">
            <v>0</v>
          </cell>
        </row>
        <row r="2355">
          <cell r="N2355">
            <v>0</v>
          </cell>
        </row>
        <row r="2356">
          <cell r="N2356">
            <v>0</v>
          </cell>
        </row>
        <row r="2357">
          <cell r="N2357">
            <v>0</v>
          </cell>
        </row>
        <row r="2358">
          <cell r="N2358">
            <v>0</v>
          </cell>
        </row>
        <row r="2359">
          <cell r="N2359">
            <v>0</v>
          </cell>
        </row>
        <row r="2360">
          <cell r="N2360">
            <v>0</v>
          </cell>
        </row>
        <row r="2361">
          <cell r="N2361">
            <v>0</v>
          </cell>
        </row>
        <row r="2362">
          <cell r="N2362">
            <v>0</v>
          </cell>
        </row>
        <row r="2363">
          <cell r="N2363">
            <v>0</v>
          </cell>
        </row>
        <row r="2364">
          <cell r="N2364">
            <v>0</v>
          </cell>
        </row>
        <row r="2365">
          <cell r="N2365">
            <v>0</v>
          </cell>
        </row>
        <row r="2366">
          <cell r="N2366">
            <v>0</v>
          </cell>
        </row>
        <row r="2367">
          <cell r="N2367">
            <v>0</v>
          </cell>
        </row>
        <row r="2368">
          <cell r="N2368">
            <v>0</v>
          </cell>
        </row>
        <row r="2369">
          <cell r="N2369">
            <v>0</v>
          </cell>
        </row>
        <row r="2370">
          <cell r="N2370">
            <v>0</v>
          </cell>
        </row>
        <row r="2371">
          <cell r="N2371">
            <v>0</v>
          </cell>
        </row>
        <row r="2372">
          <cell r="N2372">
            <v>0</v>
          </cell>
        </row>
        <row r="2373">
          <cell r="N2373">
            <v>0</v>
          </cell>
        </row>
        <row r="2374">
          <cell r="N2374">
            <v>0</v>
          </cell>
        </row>
        <row r="2375">
          <cell r="N2375">
            <v>0</v>
          </cell>
        </row>
        <row r="2376">
          <cell r="N2376">
            <v>0</v>
          </cell>
        </row>
        <row r="2377">
          <cell r="N2377">
            <v>0</v>
          </cell>
        </row>
        <row r="2378">
          <cell r="N2378">
            <v>0</v>
          </cell>
        </row>
        <row r="2379">
          <cell r="N2379">
            <v>0</v>
          </cell>
        </row>
        <row r="2380">
          <cell r="N2380">
            <v>0</v>
          </cell>
        </row>
        <row r="2381">
          <cell r="N2381">
            <v>0</v>
          </cell>
        </row>
        <row r="2382">
          <cell r="N2382">
            <v>0</v>
          </cell>
        </row>
        <row r="2383">
          <cell r="N2383">
            <v>0</v>
          </cell>
        </row>
        <row r="2384">
          <cell r="N2384">
            <v>0</v>
          </cell>
        </row>
        <row r="2385">
          <cell r="N2385">
            <v>0</v>
          </cell>
        </row>
        <row r="2386">
          <cell r="N2386">
            <v>0</v>
          </cell>
        </row>
        <row r="2387">
          <cell r="N2387">
            <v>0</v>
          </cell>
        </row>
        <row r="2388">
          <cell r="N2388">
            <v>0</v>
          </cell>
        </row>
        <row r="2389">
          <cell r="N2389">
            <v>0</v>
          </cell>
        </row>
        <row r="2390">
          <cell r="N2390">
            <v>0</v>
          </cell>
        </row>
        <row r="2391">
          <cell r="N2391">
            <v>0</v>
          </cell>
        </row>
        <row r="2392">
          <cell r="N2392">
            <v>0</v>
          </cell>
        </row>
        <row r="2393">
          <cell r="N2393">
            <v>0</v>
          </cell>
        </row>
        <row r="2394">
          <cell r="N2394">
            <v>0</v>
          </cell>
        </row>
        <row r="2395">
          <cell r="N2395">
            <v>0</v>
          </cell>
        </row>
        <row r="2396">
          <cell r="N2396">
            <v>0</v>
          </cell>
        </row>
        <row r="2397">
          <cell r="N2397">
            <v>0</v>
          </cell>
        </row>
        <row r="2398">
          <cell r="N2398">
            <v>0</v>
          </cell>
        </row>
        <row r="2399">
          <cell r="N2399">
            <v>0</v>
          </cell>
        </row>
        <row r="2400">
          <cell r="N2400">
            <v>0</v>
          </cell>
        </row>
        <row r="2401">
          <cell r="N2401">
            <v>0</v>
          </cell>
        </row>
        <row r="2402">
          <cell r="N2402">
            <v>0</v>
          </cell>
        </row>
        <row r="2403">
          <cell r="N2403">
            <v>0</v>
          </cell>
        </row>
        <row r="2404">
          <cell r="N2404">
            <v>0</v>
          </cell>
        </row>
        <row r="2405">
          <cell r="N2405">
            <v>0</v>
          </cell>
        </row>
        <row r="2406">
          <cell r="N2406">
            <v>0</v>
          </cell>
        </row>
        <row r="2407">
          <cell r="N2407">
            <v>0</v>
          </cell>
        </row>
        <row r="2408">
          <cell r="N2408">
            <v>0</v>
          </cell>
        </row>
        <row r="2409">
          <cell r="N2409">
            <v>0</v>
          </cell>
        </row>
        <row r="2410">
          <cell r="N2410">
            <v>0</v>
          </cell>
        </row>
        <row r="2411">
          <cell r="N2411">
            <v>0</v>
          </cell>
        </row>
        <row r="2412">
          <cell r="N2412">
            <v>0</v>
          </cell>
        </row>
        <row r="2413">
          <cell r="N2413">
            <v>0</v>
          </cell>
        </row>
        <row r="2414">
          <cell r="N2414">
            <v>0</v>
          </cell>
        </row>
        <row r="2415">
          <cell r="N2415">
            <v>0</v>
          </cell>
        </row>
        <row r="2416">
          <cell r="N2416">
            <v>0</v>
          </cell>
        </row>
        <row r="2417">
          <cell r="N2417">
            <v>0</v>
          </cell>
        </row>
        <row r="2418">
          <cell r="N2418">
            <v>0</v>
          </cell>
        </row>
        <row r="2419">
          <cell r="N2419">
            <v>0</v>
          </cell>
        </row>
        <row r="2420">
          <cell r="N2420">
            <v>0</v>
          </cell>
        </row>
        <row r="2421">
          <cell r="N2421">
            <v>0</v>
          </cell>
        </row>
        <row r="2422">
          <cell r="N2422">
            <v>0</v>
          </cell>
        </row>
        <row r="2423">
          <cell r="N2423">
            <v>0</v>
          </cell>
        </row>
        <row r="2424">
          <cell r="N2424">
            <v>0</v>
          </cell>
        </row>
        <row r="2425">
          <cell r="N2425">
            <v>0</v>
          </cell>
        </row>
        <row r="2426">
          <cell r="N2426">
            <v>0</v>
          </cell>
        </row>
        <row r="2427">
          <cell r="N2427">
            <v>0</v>
          </cell>
        </row>
        <row r="2428">
          <cell r="N2428">
            <v>0</v>
          </cell>
        </row>
        <row r="2429">
          <cell r="N2429">
            <v>0</v>
          </cell>
        </row>
        <row r="2430">
          <cell r="N2430">
            <v>0</v>
          </cell>
        </row>
        <row r="2431">
          <cell r="N2431">
            <v>0</v>
          </cell>
        </row>
        <row r="2432">
          <cell r="N2432">
            <v>0</v>
          </cell>
        </row>
        <row r="2433">
          <cell r="N2433">
            <v>0</v>
          </cell>
        </row>
        <row r="2434">
          <cell r="N2434">
            <v>0</v>
          </cell>
        </row>
        <row r="2435">
          <cell r="N2435">
            <v>0</v>
          </cell>
        </row>
        <row r="2436">
          <cell r="N2436">
            <v>0</v>
          </cell>
        </row>
        <row r="2437">
          <cell r="N2437">
            <v>0</v>
          </cell>
        </row>
        <row r="2438">
          <cell r="N2438">
            <v>0</v>
          </cell>
        </row>
        <row r="2439">
          <cell r="N2439">
            <v>0</v>
          </cell>
        </row>
        <row r="2440">
          <cell r="N2440">
            <v>0</v>
          </cell>
        </row>
        <row r="2441">
          <cell r="N2441">
            <v>0</v>
          </cell>
        </row>
        <row r="2442">
          <cell r="N2442">
            <v>0</v>
          </cell>
        </row>
        <row r="2443">
          <cell r="N2443">
            <v>0</v>
          </cell>
        </row>
        <row r="2444">
          <cell r="N2444">
            <v>0</v>
          </cell>
        </row>
        <row r="2445">
          <cell r="N2445">
            <v>0</v>
          </cell>
        </row>
        <row r="2446">
          <cell r="N2446">
            <v>0</v>
          </cell>
        </row>
        <row r="2447">
          <cell r="N2447">
            <v>0</v>
          </cell>
        </row>
        <row r="2448">
          <cell r="N2448">
            <v>0</v>
          </cell>
        </row>
        <row r="2449">
          <cell r="N2449">
            <v>0</v>
          </cell>
        </row>
        <row r="2450">
          <cell r="N2450">
            <v>0</v>
          </cell>
        </row>
        <row r="2451">
          <cell r="N2451">
            <v>0</v>
          </cell>
        </row>
        <row r="2452">
          <cell r="N2452">
            <v>0</v>
          </cell>
        </row>
        <row r="2453">
          <cell r="N2453">
            <v>0</v>
          </cell>
        </row>
        <row r="2454">
          <cell r="N2454">
            <v>0</v>
          </cell>
        </row>
        <row r="2455">
          <cell r="N2455">
            <v>0</v>
          </cell>
        </row>
        <row r="2456">
          <cell r="N2456">
            <v>0</v>
          </cell>
        </row>
        <row r="2457">
          <cell r="N2457">
            <v>0</v>
          </cell>
        </row>
        <row r="2458">
          <cell r="N2458">
            <v>0</v>
          </cell>
        </row>
        <row r="2459">
          <cell r="N2459">
            <v>0</v>
          </cell>
        </row>
        <row r="2460">
          <cell r="N2460">
            <v>0</v>
          </cell>
        </row>
        <row r="2461">
          <cell r="N2461">
            <v>0</v>
          </cell>
        </row>
        <row r="2462">
          <cell r="N2462">
            <v>0</v>
          </cell>
        </row>
        <row r="2463">
          <cell r="N2463">
            <v>0</v>
          </cell>
        </row>
        <row r="2464">
          <cell r="N2464">
            <v>0</v>
          </cell>
        </row>
        <row r="2465">
          <cell r="N2465">
            <v>0</v>
          </cell>
        </row>
        <row r="2466">
          <cell r="N2466">
            <v>0</v>
          </cell>
        </row>
        <row r="2467">
          <cell r="N2467">
            <v>0</v>
          </cell>
        </row>
        <row r="2468">
          <cell r="N2468">
            <v>0</v>
          </cell>
        </row>
        <row r="2469">
          <cell r="N2469">
            <v>0</v>
          </cell>
        </row>
        <row r="2470">
          <cell r="N2470">
            <v>0</v>
          </cell>
        </row>
        <row r="2471">
          <cell r="N2471">
            <v>0</v>
          </cell>
        </row>
        <row r="2472">
          <cell r="N2472">
            <v>0</v>
          </cell>
        </row>
        <row r="2473">
          <cell r="N2473">
            <v>0</v>
          </cell>
        </row>
        <row r="2474">
          <cell r="N2474">
            <v>0</v>
          </cell>
        </row>
        <row r="2475">
          <cell r="N2475">
            <v>0</v>
          </cell>
        </row>
        <row r="2476">
          <cell r="N2476">
            <v>0</v>
          </cell>
        </row>
        <row r="2477">
          <cell r="N2477">
            <v>0</v>
          </cell>
        </row>
        <row r="2478">
          <cell r="N2478">
            <v>0</v>
          </cell>
        </row>
        <row r="2479">
          <cell r="N2479">
            <v>0</v>
          </cell>
        </row>
        <row r="2480">
          <cell r="N2480">
            <v>0</v>
          </cell>
        </row>
        <row r="2481">
          <cell r="N2481">
            <v>0</v>
          </cell>
        </row>
        <row r="2482">
          <cell r="N2482">
            <v>0</v>
          </cell>
        </row>
        <row r="2483">
          <cell r="N2483">
            <v>0</v>
          </cell>
        </row>
        <row r="2484">
          <cell r="N2484">
            <v>0</v>
          </cell>
        </row>
        <row r="2485">
          <cell r="N2485">
            <v>0</v>
          </cell>
        </row>
        <row r="2486">
          <cell r="N2486">
            <v>0</v>
          </cell>
        </row>
        <row r="2487">
          <cell r="N2487">
            <v>0</v>
          </cell>
        </row>
        <row r="2488">
          <cell r="N2488">
            <v>0</v>
          </cell>
        </row>
        <row r="2489">
          <cell r="N2489">
            <v>0</v>
          </cell>
        </row>
        <row r="2490">
          <cell r="N2490">
            <v>0</v>
          </cell>
        </row>
        <row r="2491">
          <cell r="N2491">
            <v>0</v>
          </cell>
        </row>
        <row r="2492">
          <cell r="N2492">
            <v>0</v>
          </cell>
        </row>
        <row r="2493">
          <cell r="N2493">
            <v>0</v>
          </cell>
        </row>
        <row r="2494">
          <cell r="N2494">
            <v>0</v>
          </cell>
        </row>
        <row r="2495">
          <cell r="N2495">
            <v>0</v>
          </cell>
        </row>
        <row r="2496">
          <cell r="N2496">
            <v>0</v>
          </cell>
        </row>
        <row r="2497">
          <cell r="N2497">
            <v>0</v>
          </cell>
        </row>
        <row r="2498">
          <cell r="N2498">
            <v>0</v>
          </cell>
        </row>
        <row r="2499">
          <cell r="N2499">
            <v>0</v>
          </cell>
        </row>
        <row r="2500">
          <cell r="N2500">
            <v>0</v>
          </cell>
        </row>
        <row r="2501">
          <cell r="N2501">
            <v>0</v>
          </cell>
        </row>
        <row r="2502">
          <cell r="N2502">
            <v>0</v>
          </cell>
        </row>
        <row r="2503">
          <cell r="N2503">
            <v>0</v>
          </cell>
        </row>
        <row r="2504">
          <cell r="N2504">
            <v>0</v>
          </cell>
        </row>
        <row r="2505">
          <cell r="N2505">
            <v>0</v>
          </cell>
        </row>
        <row r="2506">
          <cell r="N2506">
            <v>0</v>
          </cell>
        </row>
        <row r="2507">
          <cell r="N2507">
            <v>0</v>
          </cell>
        </row>
        <row r="2508">
          <cell r="N2508">
            <v>0</v>
          </cell>
        </row>
        <row r="2509">
          <cell r="N2509">
            <v>0</v>
          </cell>
        </row>
        <row r="2510">
          <cell r="N2510">
            <v>0</v>
          </cell>
        </row>
        <row r="2511">
          <cell r="N2511">
            <v>0</v>
          </cell>
        </row>
        <row r="2512">
          <cell r="N2512">
            <v>0</v>
          </cell>
        </row>
        <row r="2513">
          <cell r="N2513">
            <v>0</v>
          </cell>
        </row>
        <row r="2514">
          <cell r="N2514">
            <v>0</v>
          </cell>
        </row>
        <row r="2515">
          <cell r="N2515">
            <v>0</v>
          </cell>
        </row>
        <row r="2516">
          <cell r="N2516">
            <v>0</v>
          </cell>
        </row>
        <row r="2517">
          <cell r="N2517">
            <v>0</v>
          </cell>
        </row>
        <row r="2518">
          <cell r="N2518">
            <v>0</v>
          </cell>
        </row>
        <row r="2519">
          <cell r="N2519">
            <v>0</v>
          </cell>
        </row>
        <row r="2520">
          <cell r="N2520">
            <v>0</v>
          </cell>
        </row>
        <row r="2521">
          <cell r="N2521">
            <v>0</v>
          </cell>
        </row>
        <row r="2522">
          <cell r="N2522">
            <v>0</v>
          </cell>
        </row>
        <row r="2523">
          <cell r="N2523">
            <v>0</v>
          </cell>
        </row>
        <row r="2524">
          <cell r="N2524">
            <v>0</v>
          </cell>
        </row>
        <row r="2525">
          <cell r="N2525">
            <v>0</v>
          </cell>
        </row>
        <row r="2526">
          <cell r="N2526">
            <v>0</v>
          </cell>
        </row>
        <row r="2527">
          <cell r="N2527">
            <v>0</v>
          </cell>
        </row>
        <row r="2528">
          <cell r="N2528">
            <v>0</v>
          </cell>
        </row>
        <row r="2529">
          <cell r="N2529">
            <v>0</v>
          </cell>
        </row>
        <row r="2530">
          <cell r="N2530">
            <v>0</v>
          </cell>
        </row>
        <row r="2531">
          <cell r="N2531">
            <v>0</v>
          </cell>
        </row>
        <row r="2532">
          <cell r="N2532">
            <v>0</v>
          </cell>
        </row>
        <row r="2533">
          <cell r="N2533">
            <v>0</v>
          </cell>
        </row>
        <row r="2534">
          <cell r="N2534">
            <v>0</v>
          </cell>
        </row>
        <row r="2535">
          <cell r="N2535">
            <v>0</v>
          </cell>
        </row>
        <row r="2536">
          <cell r="N2536">
            <v>0</v>
          </cell>
        </row>
        <row r="2537">
          <cell r="N2537">
            <v>0</v>
          </cell>
        </row>
        <row r="2538">
          <cell r="N2538">
            <v>0</v>
          </cell>
        </row>
        <row r="2539">
          <cell r="N2539">
            <v>0</v>
          </cell>
        </row>
        <row r="2540">
          <cell r="N2540">
            <v>0</v>
          </cell>
        </row>
        <row r="2541">
          <cell r="N2541">
            <v>0</v>
          </cell>
        </row>
        <row r="2542">
          <cell r="N2542">
            <v>0</v>
          </cell>
        </row>
        <row r="2543">
          <cell r="N2543">
            <v>0</v>
          </cell>
        </row>
        <row r="2544">
          <cell r="N2544">
            <v>0</v>
          </cell>
        </row>
        <row r="2545">
          <cell r="N2545">
            <v>0</v>
          </cell>
        </row>
        <row r="2546">
          <cell r="N2546">
            <v>0</v>
          </cell>
        </row>
        <row r="2547">
          <cell r="N2547">
            <v>0</v>
          </cell>
        </row>
        <row r="2548">
          <cell r="N2548">
            <v>0</v>
          </cell>
        </row>
        <row r="2549">
          <cell r="N2549">
            <v>0</v>
          </cell>
        </row>
        <row r="2550">
          <cell r="N2550">
            <v>0</v>
          </cell>
        </row>
        <row r="2551">
          <cell r="N2551">
            <v>0</v>
          </cell>
        </row>
        <row r="2552">
          <cell r="N2552">
            <v>0</v>
          </cell>
        </row>
        <row r="2553">
          <cell r="N2553">
            <v>0</v>
          </cell>
        </row>
        <row r="2554">
          <cell r="N2554">
            <v>0</v>
          </cell>
        </row>
        <row r="2555">
          <cell r="N2555">
            <v>0</v>
          </cell>
        </row>
        <row r="2556">
          <cell r="N2556">
            <v>0</v>
          </cell>
        </row>
        <row r="2557">
          <cell r="N2557">
            <v>0</v>
          </cell>
        </row>
        <row r="2558">
          <cell r="N2558">
            <v>0</v>
          </cell>
        </row>
        <row r="2559">
          <cell r="N2559">
            <v>0</v>
          </cell>
        </row>
        <row r="2560">
          <cell r="N2560">
            <v>0</v>
          </cell>
        </row>
        <row r="2561">
          <cell r="N2561">
            <v>0</v>
          </cell>
        </row>
        <row r="2562">
          <cell r="N2562">
            <v>0</v>
          </cell>
        </row>
        <row r="2563">
          <cell r="N2563">
            <v>0</v>
          </cell>
        </row>
        <row r="2564">
          <cell r="N2564">
            <v>0</v>
          </cell>
        </row>
        <row r="2565">
          <cell r="N2565">
            <v>0</v>
          </cell>
        </row>
        <row r="2566">
          <cell r="N2566">
            <v>0</v>
          </cell>
        </row>
        <row r="2567">
          <cell r="N2567">
            <v>0</v>
          </cell>
        </row>
        <row r="2568">
          <cell r="N2568">
            <v>0</v>
          </cell>
        </row>
        <row r="2569">
          <cell r="N2569">
            <v>0</v>
          </cell>
        </row>
        <row r="2570">
          <cell r="N2570">
            <v>0</v>
          </cell>
        </row>
        <row r="2571">
          <cell r="N2571">
            <v>0</v>
          </cell>
        </row>
        <row r="2572">
          <cell r="N2572">
            <v>0</v>
          </cell>
        </row>
        <row r="2573">
          <cell r="N2573">
            <v>0</v>
          </cell>
        </row>
        <row r="2574">
          <cell r="N2574">
            <v>0</v>
          </cell>
        </row>
        <row r="2575">
          <cell r="N2575">
            <v>0</v>
          </cell>
        </row>
        <row r="2576">
          <cell r="N2576">
            <v>0</v>
          </cell>
        </row>
        <row r="2577">
          <cell r="N2577">
            <v>0</v>
          </cell>
        </row>
        <row r="2578">
          <cell r="N2578">
            <v>0</v>
          </cell>
        </row>
        <row r="2579">
          <cell r="N2579">
            <v>0</v>
          </cell>
        </row>
        <row r="2580">
          <cell r="N2580">
            <v>0</v>
          </cell>
        </row>
        <row r="2581">
          <cell r="N2581">
            <v>0</v>
          </cell>
        </row>
        <row r="2582">
          <cell r="N2582">
            <v>0</v>
          </cell>
        </row>
        <row r="2583">
          <cell r="N2583">
            <v>0</v>
          </cell>
        </row>
        <row r="2584">
          <cell r="N2584">
            <v>0</v>
          </cell>
        </row>
        <row r="2585">
          <cell r="N2585">
            <v>0</v>
          </cell>
        </row>
        <row r="2586">
          <cell r="N2586">
            <v>0</v>
          </cell>
        </row>
        <row r="2587">
          <cell r="N2587">
            <v>0</v>
          </cell>
        </row>
        <row r="2588">
          <cell r="N2588">
            <v>0</v>
          </cell>
        </row>
        <row r="2589">
          <cell r="N2589">
            <v>0</v>
          </cell>
        </row>
        <row r="2590">
          <cell r="N2590">
            <v>0</v>
          </cell>
        </row>
        <row r="2591">
          <cell r="N2591">
            <v>0</v>
          </cell>
        </row>
        <row r="2592">
          <cell r="N2592">
            <v>0</v>
          </cell>
        </row>
        <row r="2593">
          <cell r="N2593">
            <v>0</v>
          </cell>
        </row>
        <row r="2594">
          <cell r="N2594">
            <v>0</v>
          </cell>
        </row>
        <row r="2595">
          <cell r="N2595">
            <v>0</v>
          </cell>
        </row>
        <row r="2596">
          <cell r="N2596">
            <v>0</v>
          </cell>
        </row>
        <row r="2597">
          <cell r="N2597">
            <v>0</v>
          </cell>
        </row>
        <row r="2598">
          <cell r="N2598">
            <v>0</v>
          </cell>
        </row>
        <row r="2599">
          <cell r="N2599">
            <v>0</v>
          </cell>
        </row>
        <row r="2600">
          <cell r="N2600">
            <v>0</v>
          </cell>
        </row>
        <row r="2601">
          <cell r="N2601">
            <v>0</v>
          </cell>
        </row>
        <row r="2602">
          <cell r="N2602">
            <v>0</v>
          </cell>
        </row>
        <row r="2603">
          <cell r="N2603">
            <v>0</v>
          </cell>
        </row>
        <row r="2604">
          <cell r="N2604">
            <v>0</v>
          </cell>
        </row>
        <row r="2605">
          <cell r="N2605">
            <v>0</v>
          </cell>
        </row>
        <row r="2606">
          <cell r="N2606">
            <v>0</v>
          </cell>
        </row>
        <row r="2607">
          <cell r="N2607">
            <v>0</v>
          </cell>
        </row>
        <row r="2608">
          <cell r="N2608">
            <v>0</v>
          </cell>
        </row>
        <row r="2609">
          <cell r="N2609">
            <v>0</v>
          </cell>
        </row>
        <row r="2610">
          <cell r="N2610">
            <v>0</v>
          </cell>
        </row>
        <row r="2611">
          <cell r="N2611">
            <v>0</v>
          </cell>
        </row>
        <row r="2612">
          <cell r="N2612">
            <v>0</v>
          </cell>
        </row>
        <row r="2613">
          <cell r="N2613">
            <v>0</v>
          </cell>
        </row>
        <row r="2614">
          <cell r="N2614">
            <v>0</v>
          </cell>
        </row>
        <row r="2615">
          <cell r="N2615">
            <v>0</v>
          </cell>
        </row>
        <row r="2616">
          <cell r="N2616">
            <v>0</v>
          </cell>
        </row>
        <row r="2617">
          <cell r="N2617">
            <v>0</v>
          </cell>
        </row>
        <row r="2618">
          <cell r="N2618">
            <v>0</v>
          </cell>
        </row>
        <row r="2619">
          <cell r="N2619">
            <v>0</v>
          </cell>
        </row>
        <row r="2620">
          <cell r="N2620">
            <v>0</v>
          </cell>
        </row>
        <row r="2621">
          <cell r="N2621">
            <v>0</v>
          </cell>
        </row>
        <row r="2622">
          <cell r="N2622">
            <v>0</v>
          </cell>
        </row>
        <row r="2623">
          <cell r="N2623">
            <v>0</v>
          </cell>
        </row>
        <row r="2624">
          <cell r="N2624">
            <v>0</v>
          </cell>
        </row>
        <row r="2625">
          <cell r="N2625">
            <v>0</v>
          </cell>
        </row>
        <row r="2626">
          <cell r="N2626">
            <v>0</v>
          </cell>
        </row>
        <row r="2627">
          <cell r="N2627">
            <v>0</v>
          </cell>
        </row>
        <row r="2628">
          <cell r="N2628">
            <v>0</v>
          </cell>
        </row>
        <row r="2629">
          <cell r="N2629">
            <v>0</v>
          </cell>
        </row>
        <row r="2630">
          <cell r="N2630">
            <v>0</v>
          </cell>
        </row>
        <row r="2631">
          <cell r="N2631">
            <v>0</v>
          </cell>
        </row>
        <row r="2632">
          <cell r="N2632">
            <v>0</v>
          </cell>
        </row>
        <row r="2633">
          <cell r="N2633">
            <v>0</v>
          </cell>
        </row>
        <row r="2634">
          <cell r="N2634">
            <v>0</v>
          </cell>
        </row>
        <row r="2635">
          <cell r="N2635">
            <v>0</v>
          </cell>
        </row>
        <row r="2636">
          <cell r="N2636">
            <v>0</v>
          </cell>
        </row>
        <row r="2637">
          <cell r="N2637">
            <v>0</v>
          </cell>
        </row>
        <row r="2638">
          <cell r="N2638">
            <v>0</v>
          </cell>
        </row>
        <row r="2639">
          <cell r="N2639">
            <v>0</v>
          </cell>
        </row>
        <row r="2640">
          <cell r="N2640">
            <v>0</v>
          </cell>
        </row>
        <row r="2641">
          <cell r="N2641">
            <v>0</v>
          </cell>
        </row>
        <row r="2642">
          <cell r="N2642">
            <v>0</v>
          </cell>
        </row>
        <row r="2643">
          <cell r="N2643">
            <v>0</v>
          </cell>
        </row>
        <row r="2644">
          <cell r="N2644">
            <v>0</v>
          </cell>
        </row>
        <row r="2645">
          <cell r="N2645">
            <v>0</v>
          </cell>
        </row>
        <row r="2646">
          <cell r="N2646">
            <v>0</v>
          </cell>
        </row>
        <row r="2647">
          <cell r="N2647">
            <v>0</v>
          </cell>
        </row>
        <row r="2648">
          <cell r="N2648">
            <v>0</v>
          </cell>
        </row>
        <row r="2649">
          <cell r="N2649">
            <v>0</v>
          </cell>
        </row>
        <row r="2650">
          <cell r="N2650">
            <v>0</v>
          </cell>
        </row>
        <row r="2651">
          <cell r="N2651">
            <v>0</v>
          </cell>
        </row>
        <row r="2652">
          <cell r="N2652">
            <v>0</v>
          </cell>
        </row>
        <row r="2653">
          <cell r="N2653">
            <v>0</v>
          </cell>
        </row>
        <row r="2654">
          <cell r="N2654">
            <v>0</v>
          </cell>
        </row>
        <row r="2655">
          <cell r="N2655">
            <v>0</v>
          </cell>
        </row>
        <row r="2656">
          <cell r="N2656">
            <v>0</v>
          </cell>
        </row>
        <row r="2657">
          <cell r="N2657">
            <v>0</v>
          </cell>
        </row>
        <row r="2658">
          <cell r="N2658">
            <v>0</v>
          </cell>
        </row>
        <row r="2659">
          <cell r="N2659">
            <v>0</v>
          </cell>
        </row>
        <row r="2660">
          <cell r="N2660">
            <v>0</v>
          </cell>
        </row>
        <row r="2661">
          <cell r="N2661">
            <v>0</v>
          </cell>
        </row>
        <row r="2662">
          <cell r="N2662">
            <v>0</v>
          </cell>
        </row>
        <row r="2663">
          <cell r="N2663">
            <v>0</v>
          </cell>
        </row>
        <row r="2664">
          <cell r="N2664">
            <v>0</v>
          </cell>
        </row>
        <row r="2665">
          <cell r="N2665">
            <v>0</v>
          </cell>
        </row>
        <row r="2666">
          <cell r="N2666">
            <v>0</v>
          </cell>
        </row>
        <row r="2667">
          <cell r="N2667">
            <v>0</v>
          </cell>
        </row>
        <row r="2668">
          <cell r="N2668">
            <v>0</v>
          </cell>
        </row>
        <row r="2669">
          <cell r="N2669">
            <v>0</v>
          </cell>
        </row>
        <row r="2670">
          <cell r="N2670">
            <v>0</v>
          </cell>
        </row>
        <row r="2671">
          <cell r="N2671">
            <v>0</v>
          </cell>
        </row>
        <row r="2672">
          <cell r="N2672">
            <v>0</v>
          </cell>
        </row>
        <row r="2673">
          <cell r="N2673">
            <v>0</v>
          </cell>
        </row>
        <row r="2674">
          <cell r="N2674">
            <v>0</v>
          </cell>
        </row>
        <row r="2675">
          <cell r="N2675">
            <v>0</v>
          </cell>
        </row>
        <row r="2676">
          <cell r="N2676">
            <v>0</v>
          </cell>
        </row>
        <row r="2677">
          <cell r="N2677">
            <v>0</v>
          </cell>
        </row>
        <row r="2678">
          <cell r="N2678">
            <v>0</v>
          </cell>
        </row>
        <row r="2679">
          <cell r="N2679">
            <v>0</v>
          </cell>
        </row>
        <row r="2680">
          <cell r="N2680">
            <v>0</v>
          </cell>
        </row>
        <row r="2681">
          <cell r="N2681">
            <v>0</v>
          </cell>
        </row>
        <row r="2682">
          <cell r="N2682">
            <v>0</v>
          </cell>
        </row>
        <row r="2683">
          <cell r="N2683">
            <v>0</v>
          </cell>
        </row>
        <row r="2684">
          <cell r="N2684">
            <v>0</v>
          </cell>
        </row>
        <row r="2685">
          <cell r="N2685">
            <v>0</v>
          </cell>
        </row>
        <row r="2686">
          <cell r="N2686">
            <v>0</v>
          </cell>
        </row>
        <row r="2687">
          <cell r="N2687">
            <v>0</v>
          </cell>
        </row>
        <row r="2688">
          <cell r="N2688">
            <v>0</v>
          </cell>
        </row>
        <row r="2689">
          <cell r="N2689">
            <v>0</v>
          </cell>
        </row>
        <row r="2690">
          <cell r="N2690">
            <v>0</v>
          </cell>
        </row>
        <row r="2691">
          <cell r="N2691">
            <v>0</v>
          </cell>
        </row>
        <row r="2692">
          <cell r="N2692">
            <v>0</v>
          </cell>
        </row>
        <row r="2693">
          <cell r="N2693">
            <v>0</v>
          </cell>
        </row>
        <row r="2694">
          <cell r="N2694">
            <v>0</v>
          </cell>
        </row>
        <row r="2695">
          <cell r="N2695">
            <v>0</v>
          </cell>
        </row>
        <row r="2696">
          <cell r="N2696">
            <v>0</v>
          </cell>
        </row>
        <row r="2697">
          <cell r="N2697">
            <v>0</v>
          </cell>
        </row>
        <row r="2698">
          <cell r="N2698">
            <v>0</v>
          </cell>
        </row>
        <row r="2699">
          <cell r="N2699">
            <v>0</v>
          </cell>
        </row>
        <row r="2700">
          <cell r="N2700">
            <v>0</v>
          </cell>
        </row>
        <row r="2701">
          <cell r="N2701">
            <v>0</v>
          </cell>
        </row>
        <row r="2702">
          <cell r="N2702">
            <v>0</v>
          </cell>
        </row>
        <row r="2703">
          <cell r="N2703">
            <v>0</v>
          </cell>
        </row>
        <row r="2704">
          <cell r="N2704">
            <v>0</v>
          </cell>
        </row>
        <row r="2705">
          <cell r="N2705">
            <v>0</v>
          </cell>
        </row>
        <row r="2706">
          <cell r="N2706">
            <v>0</v>
          </cell>
        </row>
        <row r="2707">
          <cell r="N2707">
            <v>0</v>
          </cell>
        </row>
        <row r="2708">
          <cell r="N2708">
            <v>0</v>
          </cell>
        </row>
        <row r="2709">
          <cell r="N2709">
            <v>0</v>
          </cell>
        </row>
        <row r="2710">
          <cell r="N2710">
            <v>0</v>
          </cell>
        </row>
        <row r="2711">
          <cell r="N2711">
            <v>0</v>
          </cell>
        </row>
        <row r="2712">
          <cell r="N2712">
            <v>0</v>
          </cell>
        </row>
        <row r="2713">
          <cell r="N2713">
            <v>0</v>
          </cell>
        </row>
        <row r="2714">
          <cell r="N2714">
            <v>0</v>
          </cell>
        </row>
        <row r="2715">
          <cell r="N2715">
            <v>0</v>
          </cell>
        </row>
        <row r="2716">
          <cell r="N2716">
            <v>0</v>
          </cell>
        </row>
        <row r="2717">
          <cell r="N2717">
            <v>0</v>
          </cell>
        </row>
        <row r="2718">
          <cell r="N2718">
            <v>0</v>
          </cell>
        </row>
        <row r="2719">
          <cell r="N2719">
            <v>0</v>
          </cell>
        </row>
        <row r="2720">
          <cell r="N2720">
            <v>0</v>
          </cell>
        </row>
        <row r="2721">
          <cell r="N2721">
            <v>0</v>
          </cell>
        </row>
        <row r="2722">
          <cell r="N2722">
            <v>0</v>
          </cell>
        </row>
        <row r="2723">
          <cell r="N2723">
            <v>0</v>
          </cell>
        </row>
        <row r="2724">
          <cell r="N2724">
            <v>0</v>
          </cell>
        </row>
        <row r="2725">
          <cell r="N2725">
            <v>0</v>
          </cell>
        </row>
        <row r="2726">
          <cell r="N2726">
            <v>0</v>
          </cell>
        </row>
        <row r="2727">
          <cell r="N2727">
            <v>0</v>
          </cell>
        </row>
        <row r="2728">
          <cell r="N2728">
            <v>0</v>
          </cell>
        </row>
        <row r="2729">
          <cell r="N2729">
            <v>0</v>
          </cell>
        </row>
        <row r="2730">
          <cell r="N2730">
            <v>0</v>
          </cell>
        </row>
        <row r="2731">
          <cell r="N2731">
            <v>0</v>
          </cell>
        </row>
        <row r="2732">
          <cell r="N2732">
            <v>0</v>
          </cell>
        </row>
        <row r="2733">
          <cell r="N2733">
            <v>0</v>
          </cell>
        </row>
        <row r="2734">
          <cell r="N2734">
            <v>0</v>
          </cell>
        </row>
        <row r="2735">
          <cell r="N2735">
            <v>0</v>
          </cell>
        </row>
        <row r="2736">
          <cell r="N2736">
            <v>0</v>
          </cell>
        </row>
        <row r="2737">
          <cell r="N2737">
            <v>0</v>
          </cell>
        </row>
        <row r="2738">
          <cell r="N2738">
            <v>0</v>
          </cell>
        </row>
        <row r="2739">
          <cell r="N2739">
            <v>0</v>
          </cell>
        </row>
        <row r="2740">
          <cell r="N2740">
            <v>0</v>
          </cell>
        </row>
        <row r="2741">
          <cell r="N2741">
            <v>0</v>
          </cell>
        </row>
        <row r="2742">
          <cell r="N2742">
            <v>0</v>
          </cell>
        </row>
        <row r="2743">
          <cell r="N2743">
            <v>0</v>
          </cell>
        </row>
        <row r="2744">
          <cell r="N2744">
            <v>0</v>
          </cell>
        </row>
        <row r="2745">
          <cell r="N2745">
            <v>0</v>
          </cell>
        </row>
        <row r="2746">
          <cell r="N2746">
            <v>0</v>
          </cell>
        </row>
        <row r="2747">
          <cell r="N2747">
            <v>0</v>
          </cell>
        </row>
        <row r="2748">
          <cell r="N2748">
            <v>0</v>
          </cell>
        </row>
        <row r="2749">
          <cell r="N2749">
            <v>0</v>
          </cell>
        </row>
        <row r="2750">
          <cell r="N2750">
            <v>0</v>
          </cell>
        </row>
        <row r="2751">
          <cell r="N2751">
            <v>0</v>
          </cell>
        </row>
        <row r="2752">
          <cell r="N2752">
            <v>0</v>
          </cell>
        </row>
        <row r="2753">
          <cell r="N2753">
            <v>0</v>
          </cell>
        </row>
        <row r="2754">
          <cell r="N2754">
            <v>0</v>
          </cell>
        </row>
        <row r="2755">
          <cell r="N2755">
            <v>0</v>
          </cell>
        </row>
        <row r="2756">
          <cell r="N2756">
            <v>0</v>
          </cell>
        </row>
        <row r="2757">
          <cell r="N2757">
            <v>0</v>
          </cell>
        </row>
        <row r="2758">
          <cell r="N2758">
            <v>0</v>
          </cell>
        </row>
        <row r="2759">
          <cell r="N2759">
            <v>0</v>
          </cell>
        </row>
        <row r="2760">
          <cell r="N2760">
            <v>0</v>
          </cell>
        </row>
        <row r="2761">
          <cell r="N2761">
            <v>0</v>
          </cell>
        </row>
        <row r="2762">
          <cell r="N2762">
            <v>0</v>
          </cell>
        </row>
        <row r="2763">
          <cell r="N2763">
            <v>0</v>
          </cell>
        </row>
        <row r="2764">
          <cell r="N2764">
            <v>0</v>
          </cell>
        </row>
        <row r="2765">
          <cell r="N2765">
            <v>0</v>
          </cell>
        </row>
        <row r="2766">
          <cell r="N2766">
            <v>0</v>
          </cell>
        </row>
        <row r="2767">
          <cell r="N2767">
            <v>0</v>
          </cell>
        </row>
        <row r="2768">
          <cell r="N2768">
            <v>0</v>
          </cell>
        </row>
        <row r="2769">
          <cell r="N2769">
            <v>0</v>
          </cell>
        </row>
        <row r="2770">
          <cell r="N2770">
            <v>0</v>
          </cell>
        </row>
        <row r="2771">
          <cell r="N2771">
            <v>0</v>
          </cell>
        </row>
        <row r="2772">
          <cell r="N2772">
            <v>0</v>
          </cell>
        </row>
        <row r="2773">
          <cell r="N2773">
            <v>0</v>
          </cell>
        </row>
        <row r="2774">
          <cell r="N2774">
            <v>0</v>
          </cell>
        </row>
        <row r="2775">
          <cell r="N2775">
            <v>0</v>
          </cell>
        </row>
        <row r="2776">
          <cell r="N2776">
            <v>0</v>
          </cell>
        </row>
        <row r="2777">
          <cell r="N2777">
            <v>0</v>
          </cell>
        </row>
        <row r="2778">
          <cell r="N2778">
            <v>0</v>
          </cell>
        </row>
        <row r="2779">
          <cell r="N2779">
            <v>0</v>
          </cell>
        </row>
        <row r="2780">
          <cell r="N2780">
            <v>0</v>
          </cell>
        </row>
        <row r="2781">
          <cell r="N2781">
            <v>0</v>
          </cell>
        </row>
        <row r="2782">
          <cell r="N2782">
            <v>0</v>
          </cell>
        </row>
        <row r="2783">
          <cell r="N2783">
            <v>0</v>
          </cell>
        </row>
        <row r="2784">
          <cell r="N2784">
            <v>0</v>
          </cell>
        </row>
        <row r="2785">
          <cell r="N2785">
            <v>0</v>
          </cell>
        </row>
        <row r="2786">
          <cell r="N2786">
            <v>0</v>
          </cell>
        </row>
        <row r="2787">
          <cell r="N2787">
            <v>0</v>
          </cell>
        </row>
        <row r="2788">
          <cell r="N2788">
            <v>0</v>
          </cell>
        </row>
        <row r="2789">
          <cell r="N2789">
            <v>0</v>
          </cell>
        </row>
        <row r="2790">
          <cell r="N2790">
            <v>0</v>
          </cell>
        </row>
        <row r="2791">
          <cell r="N2791">
            <v>0</v>
          </cell>
        </row>
        <row r="2792">
          <cell r="N2792">
            <v>0</v>
          </cell>
        </row>
        <row r="2793">
          <cell r="N2793">
            <v>0</v>
          </cell>
        </row>
        <row r="2794">
          <cell r="N2794">
            <v>0</v>
          </cell>
        </row>
        <row r="2795">
          <cell r="N2795">
            <v>0</v>
          </cell>
        </row>
        <row r="2796">
          <cell r="N2796">
            <v>0</v>
          </cell>
        </row>
        <row r="2797">
          <cell r="N2797">
            <v>0</v>
          </cell>
        </row>
        <row r="2798">
          <cell r="N2798">
            <v>0</v>
          </cell>
        </row>
        <row r="2799">
          <cell r="N2799">
            <v>0</v>
          </cell>
        </row>
        <row r="2800">
          <cell r="N2800">
            <v>0</v>
          </cell>
        </row>
        <row r="2801">
          <cell r="N2801">
            <v>0</v>
          </cell>
        </row>
        <row r="2802">
          <cell r="N2802">
            <v>0</v>
          </cell>
        </row>
        <row r="2803">
          <cell r="N2803">
            <v>0</v>
          </cell>
        </row>
        <row r="2804">
          <cell r="N2804">
            <v>0</v>
          </cell>
        </row>
        <row r="2805">
          <cell r="N2805">
            <v>0</v>
          </cell>
        </row>
        <row r="2806">
          <cell r="N2806">
            <v>0</v>
          </cell>
        </row>
        <row r="2807">
          <cell r="N2807">
            <v>0</v>
          </cell>
        </row>
        <row r="2808">
          <cell r="N2808">
            <v>0</v>
          </cell>
        </row>
        <row r="2809">
          <cell r="N2809">
            <v>0</v>
          </cell>
        </row>
        <row r="2810">
          <cell r="N2810">
            <v>0</v>
          </cell>
        </row>
        <row r="2811">
          <cell r="N2811">
            <v>0</v>
          </cell>
        </row>
        <row r="2812">
          <cell r="N2812">
            <v>0</v>
          </cell>
        </row>
        <row r="2813">
          <cell r="N2813">
            <v>0</v>
          </cell>
        </row>
        <row r="2814">
          <cell r="N2814">
            <v>0</v>
          </cell>
        </row>
        <row r="2815">
          <cell r="N2815">
            <v>0</v>
          </cell>
        </row>
        <row r="2816">
          <cell r="N2816">
            <v>0</v>
          </cell>
        </row>
        <row r="2817">
          <cell r="N2817">
            <v>0</v>
          </cell>
        </row>
        <row r="2818">
          <cell r="N2818">
            <v>0</v>
          </cell>
        </row>
        <row r="2819">
          <cell r="N2819">
            <v>0</v>
          </cell>
        </row>
        <row r="2820">
          <cell r="N2820">
            <v>0</v>
          </cell>
        </row>
        <row r="2821">
          <cell r="N2821">
            <v>0</v>
          </cell>
        </row>
        <row r="2822">
          <cell r="N2822">
            <v>0</v>
          </cell>
        </row>
        <row r="2823">
          <cell r="N2823">
            <v>0</v>
          </cell>
        </row>
        <row r="2824">
          <cell r="N2824">
            <v>0</v>
          </cell>
        </row>
        <row r="2825">
          <cell r="N2825">
            <v>0</v>
          </cell>
        </row>
        <row r="2826">
          <cell r="N2826">
            <v>0</v>
          </cell>
        </row>
        <row r="2827">
          <cell r="N2827">
            <v>0</v>
          </cell>
        </row>
        <row r="2828">
          <cell r="N2828">
            <v>0</v>
          </cell>
        </row>
        <row r="2829">
          <cell r="N2829">
            <v>0</v>
          </cell>
        </row>
        <row r="2830">
          <cell r="N2830">
            <v>0</v>
          </cell>
        </row>
        <row r="2831">
          <cell r="N2831">
            <v>0</v>
          </cell>
        </row>
        <row r="2832">
          <cell r="N2832">
            <v>0</v>
          </cell>
        </row>
        <row r="2833">
          <cell r="N2833">
            <v>0</v>
          </cell>
        </row>
        <row r="2834">
          <cell r="N2834">
            <v>0</v>
          </cell>
        </row>
        <row r="2835">
          <cell r="N2835">
            <v>0</v>
          </cell>
        </row>
        <row r="2836">
          <cell r="N2836">
            <v>0</v>
          </cell>
        </row>
        <row r="2837">
          <cell r="N2837">
            <v>0</v>
          </cell>
        </row>
        <row r="2838">
          <cell r="N2838">
            <v>0</v>
          </cell>
        </row>
        <row r="2839">
          <cell r="N2839">
            <v>0</v>
          </cell>
        </row>
        <row r="2840">
          <cell r="N2840">
            <v>0</v>
          </cell>
        </row>
        <row r="2841">
          <cell r="N2841">
            <v>0</v>
          </cell>
        </row>
        <row r="2842">
          <cell r="N2842">
            <v>0</v>
          </cell>
        </row>
        <row r="2843">
          <cell r="N2843">
            <v>0</v>
          </cell>
        </row>
        <row r="2844">
          <cell r="N2844">
            <v>0</v>
          </cell>
        </row>
        <row r="2845">
          <cell r="N2845">
            <v>0</v>
          </cell>
        </row>
        <row r="2846">
          <cell r="N2846">
            <v>0</v>
          </cell>
        </row>
        <row r="2847">
          <cell r="N2847">
            <v>0</v>
          </cell>
        </row>
        <row r="2848">
          <cell r="N2848">
            <v>0</v>
          </cell>
        </row>
        <row r="2849">
          <cell r="N2849">
            <v>0</v>
          </cell>
        </row>
        <row r="2850">
          <cell r="N2850">
            <v>0</v>
          </cell>
        </row>
        <row r="2851">
          <cell r="N2851">
            <v>0</v>
          </cell>
        </row>
        <row r="2852">
          <cell r="N2852">
            <v>0</v>
          </cell>
        </row>
        <row r="2853">
          <cell r="N2853">
            <v>0</v>
          </cell>
        </row>
        <row r="2854">
          <cell r="N2854">
            <v>0</v>
          </cell>
        </row>
        <row r="2855">
          <cell r="N2855">
            <v>0</v>
          </cell>
        </row>
        <row r="2856">
          <cell r="N2856">
            <v>0</v>
          </cell>
        </row>
        <row r="2857">
          <cell r="N2857">
            <v>0</v>
          </cell>
        </row>
        <row r="2858">
          <cell r="N2858">
            <v>0</v>
          </cell>
        </row>
        <row r="2859">
          <cell r="N2859">
            <v>0</v>
          </cell>
        </row>
        <row r="2860">
          <cell r="N2860">
            <v>0</v>
          </cell>
        </row>
        <row r="2861">
          <cell r="N2861">
            <v>0</v>
          </cell>
        </row>
        <row r="2862">
          <cell r="N2862">
            <v>0</v>
          </cell>
        </row>
        <row r="2863">
          <cell r="N2863">
            <v>0</v>
          </cell>
        </row>
        <row r="2864">
          <cell r="N2864">
            <v>0</v>
          </cell>
        </row>
        <row r="2865">
          <cell r="N2865">
            <v>0</v>
          </cell>
        </row>
        <row r="2866">
          <cell r="N2866">
            <v>0</v>
          </cell>
        </row>
        <row r="2867">
          <cell r="N2867">
            <v>0</v>
          </cell>
        </row>
        <row r="2868">
          <cell r="N2868">
            <v>0</v>
          </cell>
        </row>
        <row r="2869">
          <cell r="N2869">
            <v>0</v>
          </cell>
        </row>
        <row r="2870">
          <cell r="N2870">
            <v>0</v>
          </cell>
        </row>
        <row r="2871">
          <cell r="N2871">
            <v>0</v>
          </cell>
        </row>
        <row r="2872">
          <cell r="N2872">
            <v>0</v>
          </cell>
        </row>
        <row r="2873">
          <cell r="N2873">
            <v>0</v>
          </cell>
        </row>
        <row r="2874">
          <cell r="N2874">
            <v>0</v>
          </cell>
        </row>
        <row r="2875">
          <cell r="N2875">
            <v>0</v>
          </cell>
        </row>
        <row r="2876">
          <cell r="N2876">
            <v>0</v>
          </cell>
        </row>
        <row r="2877">
          <cell r="N2877">
            <v>0</v>
          </cell>
        </row>
        <row r="2878">
          <cell r="N2878">
            <v>0</v>
          </cell>
        </row>
        <row r="2879">
          <cell r="N2879">
            <v>0</v>
          </cell>
        </row>
        <row r="2880">
          <cell r="N2880">
            <v>0</v>
          </cell>
        </row>
        <row r="2881">
          <cell r="N2881">
            <v>0</v>
          </cell>
        </row>
        <row r="2882">
          <cell r="N2882">
            <v>0</v>
          </cell>
        </row>
        <row r="2883">
          <cell r="N2883">
            <v>0</v>
          </cell>
        </row>
        <row r="2884">
          <cell r="N2884">
            <v>0</v>
          </cell>
        </row>
        <row r="2885">
          <cell r="N2885">
            <v>0</v>
          </cell>
        </row>
        <row r="2886">
          <cell r="N2886">
            <v>0</v>
          </cell>
        </row>
        <row r="2887">
          <cell r="N2887">
            <v>0</v>
          </cell>
        </row>
        <row r="2888">
          <cell r="N2888">
            <v>0</v>
          </cell>
        </row>
        <row r="2889">
          <cell r="N2889">
            <v>0</v>
          </cell>
        </row>
        <row r="2890">
          <cell r="N2890">
            <v>0</v>
          </cell>
        </row>
        <row r="2891">
          <cell r="N2891">
            <v>0</v>
          </cell>
        </row>
        <row r="2892">
          <cell r="N2892">
            <v>0</v>
          </cell>
        </row>
        <row r="2893">
          <cell r="N2893">
            <v>0</v>
          </cell>
        </row>
        <row r="2894">
          <cell r="N2894">
            <v>0</v>
          </cell>
        </row>
        <row r="2895">
          <cell r="N2895">
            <v>0</v>
          </cell>
        </row>
        <row r="2896">
          <cell r="N2896">
            <v>0</v>
          </cell>
        </row>
        <row r="2897">
          <cell r="N2897">
            <v>0</v>
          </cell>
        </row>
        <row r="2898">
          <cell r="N2898">
            <v>0</v>
          </cell>
        </row>
        <row r="2899">
          <cell r="N2899">
            <v>0</v>
          </cell>
        </row>
        <row r="2900">
          <cell r="N2900">
            <v>0</v>
          </cell>
        </row>
        <row r="2901">
          <cell r="N2901">
            <v>0</v>
          </cell>
        </row>
        <row r="2902">
          <cell r="N2902">
            <v>0</v>
          </cell>
        </row>
        <row r="2903">
          <cell r="N2903">
            <v>0</v>
          </cell>
        </row>
        <row r="2904">
          <cell r="N2904">
            <v>0</v>
          </cell>
        </row>
        <row r="2905">
          <cell r="N2905">
            <v>0</v>
          </cell>
        </row>
        <row r="2906">
          <cell r="N2906">
            <v>0</v>
          </cell>
        </row>
        <row r="2907">
          <cell r="N2907">
            <v>0</v>
          </cell>
        </row>
        <row r="2908">
          <cell r="N2908">
            <v>0</v>
          </cell>
        </row>
        <row r="2909">
          <cell r="N2909">
            <v>0</v>
          </cell>
        </row>
        <row r="2910">
          <cell r="N2910">
            <v>0</v>
          </cell>
        </row>
        <row r="2911">
          <cell r="N2911">
            <v>0</v>
          </cell>
        </row>
        <row r="2912">
          <cell r="N2912">
            <v>0</v>
          </cell>
        </row>
        <row r="2913">
          <cell r="N2913">
            <v>0</v>
          </cell>
        </row>
        <row r="2914">
          <cell r="N2914">
            <v>0</v>
          </cell>
        </row>
        <row r="2915">
          <cell r="N2915">
            <v>0</v>
          </cell>
        </row>
        <row r="2916">
          <cell r="N2916">
            <v>0</v>
          </cell>
        </row>
        <row r="2917">
          <cell r="N2917">
            <v>0</v>
          </cell>
        </row>
        <row r="2918">
          <cell r="N2918">
            <v>0</v>
          </cell>
        </row>
        <row r="2919">
          <cell r="N2919">
            <v>0</v>
          </cell>
        </row>
        <row r="2920">
          <cell r="N2920">
            <v>0</v>
          </cell>
        </row>
        <row r="2921">
          <cell r="N2921">
            <v>0</v>
          </cell>
        </row>
        <row r="2922">
          <cell r="N2922">
            <v>0</v>
          </cell>
        </row>
        <row r="2923">
          <cell r="N2923">
            <v>0</v>
          </cell>
        </row>
        <row r="2924">
          <cell r="N2924">
            <v>0</v>
          </cell>
        </row>
        <row r="2925">
          <cell r="N2925">
            <v>0</v>
          </cell>
        </row>
        <row r="2926">
          <cell r="N2926">
            <v>0</v>
          </cell>
        </row>
        <row r="2927">
          <cell r="N2927">
            <v>0</v>
          </cell>
        </row>
        <row r="2928">
          <cell r="N2928">
            <v>0</v>
          </cell>
        </row>
        <row r="2929">
          <cell r="N2929">
            <v>0</v>
          </cell>
        </row>
        <row r="2930">
          <cell r="N2930">
            <v>0</v>
          </cell>
        </row>
        <row r="2931">
          <cell r="N2931">
            <v>0</v>
          </cell>
        </row>
        <row r="2932">
          <cell r="N2932">
            <v>0</v>
          </cell>
        </row>
        <row r="2933">
          <cell r="N2933">
            <v>0</v>
          </cell>
        </row>
        <row r="2934">
          <cell r="N2934">
            <v>0</v>
          </cell>
        </row>
        <row r="2935">
          <cell r="N2935">
            <v>0</v>
          </cell>
        </row>
        <row r="2936">
          <cell r="N2936">
            <v>0</v>
          </cell>
        </row>
        <row r="2937">
          <cell r="N2937">
            <v>0</v>
          </cell>
        </row>
        <row r="2938">
          <cell r="N2938">
            <v>0</v>
          </cell>
        </row>
        <row r="2939">
          <cell r="N2939">
            <v>0</v>
          </cell>
        </row>
        <row r="2940">
          <cell r="N2940">
            <v>0</v>
          </cell>
        </row>
        <row r="2941">
          <cell r="N2941">
            <v>0</v>
          </cell>
        </row>
        <row r="2942">
          <cell r="N2942">
            <v>0</v>
          </cell>
        </row>
        <row r="2943">
          <cell r="N2943">
            <v>0</v>
          </cell>
        </row>
        <row r="2944">
          <cell r="N2944">
            <v>0</v>
          </cell>
        </row>
        <row r="2945">
          <cell r="N2945">
            <v>0</v>
          </cell>
        </row>
        <row r="2946">
          <cell r="N2946">
            <v>0</v>
          </cell>
        </row>
        <row r="2947">
          <cell r="N2947">
            <v>0</v>
          </cell>
        </row>
        <row r="2948">
          <cell r="N2948">
            <v>0</v>
          </cell>
        </row>
        <row r="2949">
          <cell r="N2949">
            <v>0</v>
          </cell>
        </row>
        <row r="2950">
          <cell r="N2950">
            <v>0</v>
          </cell>
        </row>
        <row r="2951">
          <cell r="N2951">
            <v>0</v>
          </cell>
        </row>
        <row r="2952">
          <cell r="N2952">
            <v>0</v>
          </cell>
        </row>
        <row r="2953">
          <cell r="N2953">
            <v>0</v>
          </cell>
        </row>
        <row r="2954">
          <cell r="N2954">
            <v>0</v>
          </cell>
        </row>
        <row r="2955">
          <cell r="N2955">
            <v>0</v>
          </cell>
        </row>
        <row r="2956">
          <cell r="N2956">
            <v>0</v>
          </cell>
        </row>
        <row r="2957">
          <cell r="N2957">
            <v>0</v>
          </cell>
        </row>
        <row r="2958">
          <cell r="N2958">
            <v>0</v>
          </cell>
        </row>
        <row r="2959">
          <cell r="N2959">
            <v>0</v>
          </cell>
        </row>
        <row r="2960">
          <cell r="N2960">
            <v>0</v>
          </cell>
        </row>
        <row r="2961">
          <cell r="N2961">
            <v>0</v>
          </cell>
        </row>
        <row r="2962">
          <cell r="N2962">
            <v>0</v>
          </cell>
        </row>
        <row r="2963">
          <cell r="N2963">
            <v>0</v>
          </cell>
        </row>
        <row r="2964">
          <cell r="N2964">
            <v>0</v>
          </cell>
        </row>
        <row r="2965">
          <cell r="N2965">
            <v>0</v>
          </cell>
        </row>
        <row r="2966">
          <cell r="N2966">
            <v>0</v>
          </cell>
        </row>
        <row r="2967">
          <cell r="N2967">
            <v>0</v>
          </cell>
        </row>
        <row r="2968">
          <cell r="N2968">
            <v>0</v>
          </cell>
        </row>
        <row r="2969">
          <cell r="N2969">
            <v>0</v>
          </cell>
        </row>
        <row r="2970">
          <cell r="N2970">
            <v>0</v>
          </cell>
        </row>
        <row r="2971">
          <cell r="N2971">
            <v>0</v>
          </cell>
        </row>
        <row r="2972">
          <cell r="N2972">
            <v>0</v>
          </cell>
        </row>
        <row r="2973">
          <cell r="N2973">
            <v>0</v>
          </cell>
        </row>
        <row r="2974">
          <cell r="N2974">
            <v>0</v>
          </cell>
        </row>
        <row r="2975">
          <cell r="N2975">
            <v>0</v>
          </cell>
        </row>
        <row r="2976">
          <cell r="N2976">
            <v>0</v>
          </cell>
        </row>
        <row r="2977">
          <cell r="N2977">
            <v>0</v>
          </cell>
        </row>
        <row r="2978">
          <cell r="N2978">
            <v>0</v>
          </cell>
        </row>
        <row r="2979">
          <cell r="N2979">
            <v>0</v>
          </cell>
        </row>
        <row r="2980">
          <cell r="N2980">
            <v>0</v>
          </cell>
        </row>
        <row r="2981">
          <cell r="N2981">
            <v>0</v>
          </cell>
        </row>
        <row r="2982">
          <cell r="N2982">
            <v>0</v>
          </cell>
        </row>
        <row r="2983">
          <cell r="N2983">
            <v>0</v>
          </cell>
        </row>
        <row r="2984">
          <cell r="N2984">
            <v>0</v>
          </cell>
        </row>
        <row r="2985">
          <cell r="N2985">
            <v>0</v>
          </cell>
        </row>
        <row r="2986">
          <cell r="N2986">
            <v>0</v>
          </cell>
        </row>
        <row r="2987">
          <cell r="N2987">
            <v>0</v>
          </cell>
        </row>
        <row r="2988">
          <cell r="N2988">
            <v>0</v>
          </cell>
        </row>
        <row r="2989">
          <cell r="N2989">
            <v>0</v>
          </cell>
        </row>
        <row r="2990">
          <cell r="N2990">
            <v>0</v>
          </cell>
        </row>
        <row r="2991">
          <cell r="N2991">
            <v>0</v>
          </cell>
        </row>
        <row r="2992">
          <cell r="N2992">
            <v>0</v>
          </cell>
        </row>
        <row r="2993">
          <cell r="N2993">
            <v>0</v>
          </cell>
        </row>
        <row r="2994">
          <cell r="N2994">
            <v>0</v>
          </cell>
        </row>
        <row r="2995">
          <cell r="N2995">
            <v>0</v>
          </cell>
        </row>
        <row r="2996">
          <cell r="N2996">
            <v>0</v>
          </cell>
        </row>
        <row r="2997">
          <cell r="N2997">
            <v>0</v>
          </cell>
        </row>
        <row r="2998">
          <cell r="N2998">
            <v>0</v>
          </cell>
        </row>
        <row r="2999">
          <cell r="N2999">
            <v>0</v>
          </cell>
        </row>
        <row r="3000">
          <cell r="N3000">
            <v>0</v>
          </cell>
        </row>
        <row r="3001">
          <cell r="N3001">
            <v>0</v>
          </cell>
        </row>
        <row r="3002">
          <cell r="N3002">
            <v>0</v>
          </cell>
        </row>
        <row r="3003">
          <cell r="N3003">
            <v>0</v>
          </cell>
        </row>
        <row r="3004">
          <cell r="N3004">
            <v>0</v>
          </cell>
        </row>
        <row r="3005">
          <cell r="N3005">
            <v>0</v>
          </cell>
        </row>
        <row r="3006">
          <cell r="N3006">
            <v>0</v>
          </cell>
        </row>
        <row r="3007">
          <cell r="N3007">
            <v>0</v>
          </cell>
        </row>
        <row r="3008">
          <cell r="N3008">
            <v>0</v>
          </cell>
        </row>
        <row r="3009">
          <cell r="N3009">
            <v>0</v>
          </cell>
        </row>
        <row r="3010">
          <cell r="N3010">
            <v>0</v>
          </cell>
        </row>
        <row r="3011">
          <cell r="N3011">
            <v>0</v>
          </cell>
        </row>
        <row r="3012">
          <cell r="N3012">
            <v>0</v>
          </cell>
        </row>
        <row r="3013">
          <cell r="N3013">
            <v>0</v>
          </cell>
        </row>
        <row r="3014">
          <cell r="N3014">
            <v>0</v>
          </cell>
        </row>
        <row r="3015">
          <cell r="N3015">
            <v>0</v>
          </cell>
        </row>
        <row r="3016">
          <cell r="N3016">
            <v>0</v>
          </cell>
        </row>
        <row r="3017">
          <cell r="N3017">
            <v>0</v>
          </cell>
        </row>
        <row r="3018">
          <cell r="N3018">
            <v>0</v>
          </cell>
        </row>
        <row r="3019">
          <cell r="N3019">
            <v>0</v>
          </cell>
        </row>
        <row r="3020">
          <cell r="N3020">
            <v>0</v>
          </cell>
        </row>
        <row r="3021">
          <cell r="N3021">
            <v>0</v>
          </cell>
        </row>
        <row r="3022">
          <cell r="N3022">
            <v>0</v>
          </cell>
        </row>
        <row r="3023">
          <cell r="N3023">
            <v>0</v>
          </cell>
        </row>
        <row r="3024">
          <cell r="N3024">
            <v>0</v>
          </cell>
        </row>
        <row r="3025">
          <cell r="N3025">
            <v>0</v>
          </cell>
        </row>
        <row r="3026">
          <cell r="N3026">
            <v>0</v>
          </cell>
        </row>
        <row r="3027">
          <cell r="N3027">
            <v>0</v>
          </cell>
        </row>
        <row r="3028">
          <cell r="N3028">
            <v>0</v>
          </cell>
        </row>
        <row r="3029">
          <cell r="N3029">
            <v>0</v>
          </cell>
        </row>
        <row r="3030">
          <cell r="N3030">
            <v>0</v>
          </cell>
        </row>
        <row r="3031">
          <cell r="N3031">
            <v>0</v>
          </cell>
        </row>
        <row r="3032">
          <cell r="N3032">
            <v>0</v>
          </cell>
        </row>
        <row r="3033">
          <cell r="N3033">
            <v>0</v>
          </cell>
        </row>
        <row r="3034">
          <cell r="N3034">
            <v>0</v>
          </cell>
        </row>
        <row r="3035">
          <cell r="N3035">
            <v>0</v>
          </cell>
        </row>
        <row r="3036">
          <cell r="N3036">
            <v>0</v>
          </cell>
        </row>
        <row r="3037">
          <cell r="N3037">
            <v>0</v>
          </cell>
        </row>
        <row r="3038">
          <cell r="N3038">
            <v>0</v>
          </cell>
        </row>
        <row r="3039">
          <cell r="N3039">
            <v>0</v>
          </cell>
        </row>
        <row r="3040">
          <cell r="N3040">
            <v>0</v>
          </cell>
        </row>
        <row r="3041">
          <cell r="N3041">
            <v>0</v>
          </cell>
        </row>
        <row r="3042">
          <cell r="N3042">
            <v>0</v>
          </cell>
        </row>
        <row r="3043">
          <cell r="N3043">
            <v>0</v>
          </cell>
        </row>
        <row r="3044">
          <cell r="N3044">
            <v>0</v>
          </cell>
        </row>
        <row r="3045">
          <cell r="N3045">
            <v>0</v>
          </cell>
        </row>
        <row r="3046">
          <cell r="N3046">
            <v>0</v>
          </cell>
        </row>
        <row r="3047">
          <cell r="N3047">
            <v>0</v>
          </cell>
        </row>
        <row r="3048">
          <cell r="N3048">
            <v>0</v>
          </cell>
        </row>
        <row r="3049">
          <cell r="N3049">
            <v>0</v>
          </cell>
        </row>
        <row r="3050">
          <cell r="N3050">
            <v>0</v>
          </cell>
        </row>
        <row r="3051">
          <cell r="N3051">
            <v>0</v>
          </cell>
        </row>
        <row r="3052">
          <cell r="N3052">
            <v>0</v>
          </cell>
        </row>
        <row r="3053">
          <cell r="N3053">
            <v>0</v>
          </cell>
        </row>
        <row r="3054">
          <cell r="N3054">
            <v>0</v>
          </cell>
        </row>
        <row r="3055">
          <cell r="N3055">
            <v>0</v>
          </cell>
        </row>
        <row r="3056">
          <cell r="N3056">
            <v>0</v>
          </cell>
        </row>
        <row r="3057">
          <cell r="N3057">
            <v>0</v>
          </cell>
        </row>
        <row r="3058">
          <cell r="N3058">
            <v>0</v>
          </cell>
        </row>
        <row r="3059">
          <cell r="N3059">
            <v>0</v>
          </cell>
        </row>
        <row r="3060">
          <cell r="N3060">
            <v>0</v>
          </cell>
        </row>
        <row r="3061">
          <cell r="N3061">
            <v>0</v>
          </cell>
        </row>
        <row r="3062">
          <cell r="N3062">
            <v>0</v>
          </cell>
        </row>
        <row r="3063">
          <cell r="N3063">
            <v>0</v>
          </cell>
        </row>
        <row r="3064">
          <cell r="N3064">
            <v>0</v>
          </cell>
        </row>
        <row r="3065">
          <cell r="N3065">
            <v>0</v>
          </cell>
        </row>
        <row r="3066">
          <cell r="N3066">
            <v>0</v>
          </cell>
        </row>
        <row r="3067">
          <cell r="N3067">
            <v>0</v>
          </cell>
        </row>
        <row r="3068">
          <cell r="N3068">
            <v>0</v>
          </cell>
        </row>
        <row r="3069">
          <cell r="N3069">
            <v>0</v>
          </cell>
        </row>
        <row r="3070">
          <cell r="N3070">
            <v>0</v>
          </cell>
        </row>
        <row r="3071">
          <cell r="N3071">
            <v>0</v>
          </cell>
        </row>
        <row r="3072">
          <cell r="N3072">
            <v>0</v>
          </cell>
        </row>
        <row r="3073">
          <cell r="N3073">
            <v>0</v>
          </cell>
        </row>
        <row r="3074">
          <cell r="N3074">
            <v>0</v>
          </cell>
        </row>
        <row r="3075">
          <cell r="N3075">
            <v>0</v>
          </cell>
        </row>
        <row r="3076">
          <cell r="N3076">
            <v>0</v>
          </cell>
        </row>
        <row r="3077">
          <cell r="N3077">
            <v>0</v>
          </cell>
        </row>
        <row r="3078">
          <cell r="N3078">
            <v>0</v>
          </cell>
        </row>
        <row r="3079">
          <cell r="N3079">
            <v>0</v>
          </cell>
        </row>
        <row r="3080">
          <cell r="N3080">
            <v>0</v>
          </cell>
        </row>
        <row r="3081">
          <cell r="N3081">
            <v>0</v>
          </cell>
        </row>
        <row r="3082">
          <cell r="N3082">
            <v>0</v>
          </cell>
        </row>
        <row r="3083">
          <cell r="N3083">
            <v>0</v>
          </cell>
        </row>
        <row r="3084">
          <cell r="N3084">
            <v>0</v>
          </cell>
        </row>
        <row r="3085">
          <cell r="N3085">
            <v>0</v>
          </cell>
        </row>
        <row r="3086">
          <cell r="N3086">
            <v>0</v>
          </cell>
        </row>
        <row r="3087">
          <cell r="N3087">
            <v>0</v>
          </cell>
        </row>
        <row r="3088">
          <cell r="N3088">
            <v>0</v>
          </cell>
        </row>
        <row r="3089">
          <cell r="N3089">
            <v>0</v>
          </cell>
        </row>
        <row r="3090">
          <cell r="N3090">
            <v>0</v>
          </cell>
        </row>
        <row r="3091">
          <cell r="N3091">
            <v>0</v>
          </cell>
        </row>
        <row r="3092">
          <cell r="N3092">
            <v>0</v>
          </cell>
        </row>
        <row r="3093">
          <cell r="N3093">
            <v>0</v>
          </cell>
        </row>
        <row r="3094">
          <cell r="N3094">
            <v>0</v>
          </cell>
        </row>
        <row r="3095">
          <cell r="N3095">
            <v>0</v>
          </cell>
        </row>
        <row r="3096">
          <cell r="N3096">
            <v>0</v>
          </cell>
        </row>
        <row r="3097">
          <cell r="N3097">
            <v>0</v>
          </cell>
        </row>
        <row r="3098">
          <cell r="N3098">
            <v>0</v>
          </cell>
        </row>
        <row r="3099">
          <cell r="N3099">
            <v>0</v>
          </cell>
        </row>
        <row r="3100">
          <cell r="N3100">
            <v>0</v>
          </cell>
        </row>
        <row r="3101">
          <cell r="N3101">
            <v>0</v>
          </cell>
        </row>
        <row r="3102">
          <cell r="N3102">
            <v>0</v>
          </cell>
        </row>
        <row r="3103">
          <cell r="N3103">
            <v>0</v>
          </cell>
        </row>
        <row r="3104">
          <cell r="N3104">
            <v>0</v>
          </cell>
        </row>
        <row r="3105">
          <cell r="N3105">
            <v>0</v>
          </cell>
        </row>
        <row r="3106">
          <cell r="N3106">
            <v>0</v>
          </cell>
        </row>
        <row r="3107">
          <cell r="N3107">
            <v>0</v>
          </cell>
        </row>
        <row r="3108">
          <cell r="N3108">
            <v>0</v>
          </cell>
        </row>
        <row r="3109">
          <cell r="N3109">
            <v>0</v>
          </cell>
        </row>
        <row r="3110">
          <cell r="N3110">
            <v>0</v>
          </cell>
        </row>
        <row r="3111">
          <cell r="N3111">
            <v>0</v>
          </cell>
        </row>
        <row r="3112">
          <cell r="N3112">
            <v>0</v>
          </cell>
        </row>
        <row r="3113">
          <cell r="N3113">
            <v>0</v>
          </cell>
        </row>
        <row r="3114">
          <cell r="N3114">
            <v>0</v>
          </cell>
        </row>
        <row r="3115">
          <cell r="N3115">
            <v>0</v>
          </cell>
        </row>
        <row r="3116">
          <cell r="N3116">
            <v>0</v>
          </cell>
        </row>
        <row r="3117">
          <cell r="N3117">
            <v>0</v>
          </cell>
        </row>
        <row r="3118">
          <cell r="N3118">
            <v>0</v>
          </cell>
        </row>
        <row r="3119">
          <cell r="N3119">
            <v>0</v>
          </cell>
        </row>
        <row r="3120">
          <cell r="N3120">
            <v>0</v>
          </cell>
        </row>
        <row r="3121">
          <cell r="N3121">
            <v>0</v>
          </cell>
        </row>
        <row r="3122">
          <cell r="N3122">
            <v>0</v>
          </cell>
        </row>
        <row r="3123">
          <cell r="N3123">
            <v>0</v>
          </cell>
        </row>
        <row r="3124">
          <cell r="N3124">
            <v>0</v>
          </cell>
        </row>
        <row r="3125">
          <cell r="N3125">
            <v>0</v>
          </cell>
        </row>
        <row r="3126">
          <cell r="N3126">
            <v>0</v>
          </cell>
        </row>
        <row r="3127">
          <cell r="N3127">
            <v>0</v>
          </cell>
        </row>
        <row r="3128">
          <cell r="N3128">
            <v>0</v>
          </cell>
        </row>
        <row r="3129">
          <cell r="N3129">
            <v>0</v>
          </cell>
        </row>
        <row r="3130">
          <cell r="N3130">
            <v>0</v>
          </cell>
        </row>
        <row r="3131">
          <cell r="N3131">
            <v>0</v>
          </cell>
        </row>
        <row r="3132">
          <cell r="N3132">
            <v>0</v>
          </cell>
        </row>
        <row r="3133">
          <cell r="N3133">
            <v>0</v>
          </cell>
        </row>
        <row r="3134">
          <cell r="N3134">
            <v>0</v>
          </cell>
        </row>
        <row r="3135">
          <cell r="N3135">
            <v>0</v>
          </cell>
        </row>
        <row r="3136">
          <cell r="N3136">
            <v>0</v>
          </cell>
        </row>
        <row r="3137">
          <cell r="N3137">
            <v>0</v>
          </cell>
        </row>
        <row r="3138">
          <cell r="N3138">
            <v>0</v>
          </cell>
        </row>
        <row r="3139">
          <cell r="N3139">
            <v>0</v>
          </cell>
        </row>
        <row r="3140">
          <cell r="N3140">
            <v>0</v>
          </cell>
        </row>
        <row r="3141">
          <cell r="N3141">
            <v>0</v>
          </cell>
        </row>
        <row r="3142">
          <cell r="N3142">
            <v>0</v>
          </cell>
        </row>
        <row r="3143">
          <cell r="N3143">
            <v>0</v>
          </cell>
        </row>
        <row r="3144">
          <cell r="N3144">
            <v>0</v>
          </cell>
        </row>
        <row r="3145">
          <cell r="N3145">
            <v>0</v>
          </cell>
        </row>
        <row r="3146">
          <cell r="N3146">
            <v>0</v>
          </cell>
        </row>
        <row r="3147">
          <cell r="N3147">
            <v>0</v>
          </cell>
        </row>
        <row r="3148">
          <cell r="N3148">
            <v>0</v>
          </cell>
        </row>
        <row r="3149">
          <cell r="N3149">
            <v>0</v>
          </cell>
        </row>
        <row r="3150">
          <cell r="N3150">
            <v>0</v>
          </cell>
        </row>
        <row r="3151">
          <cell r="N3151">
            <v>0</v>
          </cell>
        </row>
        <row r="3152">
          <cell r="N3152">
            <v>0</v>
          </cell>
        </row>
        <row r="3153">
          <cell r="N3153">
            <v>0</v>
          </cell>
        </row>
        <row r="3154">
          <cell r="N3154">
            <v>0</v>
          </cell>
        </row>
        <row r="3155">
          <cell r="N3155">
            <v>0</v>
          </cell>
        </row>
        <row r="3156">
          <cell r="N3156">
            <v>0</v>
          </cell>
        </row>
        <row r="3157">
          <cell r="N3157">
            <v>0</v>
          </cell>
        </row>
        <row r="3158">
          <cell r="N3158">
            <v>0</v>
          </cell>
        </row>
        <row r="3159">
          <cell r="N3159">
            <v>0</v>
          </cell>
        </row>
        <row r="3160">
          <cell r="N3160">
            <v>0</v>
          </cell>
        </row>
        <row r="3161">
          <cell r="N3161">
            <v>0</v>
          </cell>
        </row>
        <row r="3162">
          <cell r="N3162">
            <v>0</v>
          </cell>
        </row>
        <row r="3163">
          <cell r="N3163">
            <v>0</v>
          </cell>
        </row>
        <row r="3164">
          <cell r="N3164">
            <v>0</v>
          </cell>
        </row>
        <row r="3165">
          <cell r="N3165">
            <v>0</v>
          </cell>
        </row>
        <row r="3166">
          <cell r="N3166">
            <v>0</v>
          </cell>
        </row>
        <row r="3167">
          <cell r="N3167">
            <v>0</v>
          </cell>
        </row>
        <row r="3168">
          <cell r="N3168">
            <v>0</v>
          </cell>
        </row>
        <row r="3169">
          <cell r="N3169">
            <v>0</v>
          </cell>
        </row>
        <row r="3170">
          <cell r="N3170">
            <v>0</v>
          </cell>
        </row>
        <row r="3171">
          <cell r="N3171">
            <v>0</v>
          </cell>
        </row>
        <row r="3172">
          <cell r="N3172">
            <v>0</v>
          </cell>
        </row>
        <row r="3173">
          <cell r="N3173">
            <v>0</v>
          </cell>
        </row>
        <row r="3174">
          <cell r="N3174">
            <v>0</v>
          </cell>
        </row>
        <row r="3175">
          <cell r="N3175">
            <v>0</v>
          </cell>
        </row>
        <row r="3176">
          <cell r="N3176">
            <v>0</v>
          </cell>
        </row>
        <row r="3177">
          <cell r="N3177">
            <v>0</v>
          </cell>
        </row>
        <row r="3178">
          <cell r="N3178">
            <v>0</v>
          </cell>
        </row>
        <row r="3179">
          <cell r="N3179">
            <v>0</v>
          </cell>
        </row>
        <row r="3180">
          <cell r="N3180">
            <v>0</v>
          </cell>
        </row>
        <row r="3181">
          <cell r="N3181">
            <v>0</v>
          </cell>
        </row>
        <row r="3182">
          <cell r="N3182">
            <v>0</v>
          </cell>
        </row>
        <row r="3183">
          <cell r="N3183">
            <v>0</v>
          </cell>
        </row>
        <row r="3184">
          <cell r="N3184">
            <v>0</v>
          </cell>
        </row>
        <row r="3185">
          <cell r="N3185">
            <v>0</v>
          </cell>
        </row>
        <row r="3186">
          <cell r="N3186">
            <v>0</v>
          </cell>
        </row>
        <row r="3187">
          <cell r="N3187">
            <v>0</v>
          </cell>
        </row>
        <row r="3188">
          <cell r="N3188">
            <v>0</v>
          </cell>
        </row>
        <row r="3189">
          <cell r="N3189">
            <v>0</v>
          </cell>
        </row>
        <row r="3190">
          <cell r="N3190">
            <v>0</v>
          </cell>
        </row>
        <row r="3191">
          <cell r="N3191">
            <v>0</v>
          </cell>
        </row>
        <row r="3192">
          <cell r="N3192">
            <v>0</v>
          </cell>
        </row>
        <row r="3193">
          <cell r="N3193">
            <v>0</v>
          </cell>
        </row>
        <row r="3194">
          <cell r="N3194">
            <v>0</v>
          </cell>
        </row>
        <row r="3195">
          <cell r="N3195">
            <v>0</v>
          </cell>
        </row>
        <row r="3196">
          <cell r="N3196">
            <v>0</v>
          </cell>
        </row>
        <row r="3197">
          <cell r="N3197">
            <v>0</v>
          </cell>
        </row>
        <row r="3198">
          <cell r="N3198">
            <v>0</v>
          </cell>
        </row>
        <row r="3199">
          <cell r="N3199">
            <v>0</v>
          </cell>
        </row>
        <row r="3200">
          <cell r="N3200">
            <v>0</v>
          </cell>
        </row>
        <row r="3201">
          <cell r="N3201">
            <v>0</v>
          </cell>
        </row>
        <row r="3202">
          <cell r="N3202">
            <v>0</v>
          </cell>
        </row>
        <row r="3203">
          <cell r="N3203">
            <v>0</v>
          </cell>
        </row>
        <row r="3204">
          <cell r="N3204">
            <v>0</v>
          </cell>
        </row>
        <row r="3205">
          <cell r="N3205">
            <v>0</v>
          </cell>
        </row>
        <row r="3206">
          <cell r="N3206">
            <v>0</v>
          </cell>
        </row>
        <row r="3207">
          <cell r="N3207">
            <v>0</v>
          </cell>
        </row>
        <row r="3208">
          <cell r="N3208">
            <v>0</v>
          </cell>
        </row>
        <row r="3209">
          <cell r="N3209">
            <v>0</v>
          </cell>
        </row>
        <row r="3210">
          <cell r="N3210">
            <v>0</v>
          </cell>
        </row>
        <row r="3211">
          <cell r="N3211">
            <v>0</v>
          </cell>
        </row>
        <row r="3212">
          <cell r="N3212">
            <v>0</v>
          </cell>
        </row>
        <row r="3213">
          <cell r="N3213">
            <v>0</v>
          </cell>
        </row>
        <row r="3214">
          <cell r="N3214">
            <v>0</v>
          </cell>
        </row>
        <row r="3215">
          <cell r="N3215">
            <v>0</v>
          </cell>
        </row>
        <row r="3216">
          <cell r="N3216">
            <v>0</v>
          </cell>
        </row>
        <row r="3217">
          <cell r="N3217">
            <v>0</v>
          </cell>
        </row>
        <row r="3218">
          <cell r="N3218">
            <v>0</v>
          </cell>
        </row>
        <row r="3219">
          <cell r="N3219">
            <v>0</v>
          </cell>
        </row>
        <row r="3220">
          <cell r="N3220">
            <v>0</v>
          </cell>
        </row>
        <row r="3221">
          <cell r="N3221">
            <v>0</v>
          </cell>
        </row>
        <row r="3222">
          <cell r="N3222">
            <v>0</v>
          </cell>
        </row>
        <row r="3223">
          <cell r="N3223">
            <v>0</v>
          </cell>
        </row>
        <row r="3224">
          <cell r="N3224">
            <v>0</v>
          </cell>
        </row>
        <row r="3225">
          <cell r="N3225">
            <v>0</v>
          </cell>
        </row>
        <row r="3226">
          <cell r="N3226">
            <v>0</v>
          </cell>
        </row>
        <row r="3227">
          <cell r="N3227">
            <v>0</v>
          </cell>
        </row>
        <row r="3228">
          <cell r="N3228">
            <v>0</v>
          </cell>
        </row>
        <row r="3229">
          <cell r="N3229">
            <v>0</v>
          </cell>
        </row>
        <row r="3230">
          <cell r="N3230">
            <v>0</v>
          </cell>
        </row>
        <row r="3231">
          <cell r="N3231">
            <v>0</v>
          </cell>
        </row>
        <row r="3232">
          <cell r="N3232">
            <v>0</v>
          </cell>
        </row>
        <row r="3233">
          <cell r="N3233">
            <v>0</v>
          </cell>
        </row>
        <row r="3234">
          <cell r="N3234">
            <v>0</v>
          </cell>
        </row>
        <row r="3235">
          <cell r="N3235">
            <v>0</v>
          </cell>
        </row>
        <row r="3236">
          <cell r="N3236">
            <v>0</v>
          </cell>
        </row>
        <row r="3237">
          <cell r="N3237">
            <v>0</v>
          </cell>
        </row>
        <row r="3238">
          <cell r="N3238">
            <v>0</v>
          </cell>
        </row>
        <row r="3239">
          <cell r="N3239">
            <v>0</v>
          </cell>
        </row>
        <row r="3240">
          <cell r="N3240">
            <v>0</v>
          </cell>
        </row>
        <row r="3241">
          <cell r="N3241">
            <v>0</v>
          </cell>
        </row>
        <row r="3242">
          <cell r="N3242">
            <v>0</v>
          </cell>
        </row>
        <row r="3243">
          <cell r="N3243">
            <v>0</v>
          </cell>
        </row>
        <row r="3244">
          <cell r="N3244">
            <v>0</v>
          </cell>
        </row>
        <row r="3245">
          <cell r="N3245">
            <v>0</v>
          </cell>
        </row>
        <row r="3246">
          <cell r="N3246">
            <v>0</v>
          </cell>
        </row>
        <row r="3247">
          <cell r="N3247">
            <v>0</v>
          </cell>
        </row>
        <row r="3248">
          <cell r="N3248">
            <v>0</v>
          </cell>
        </row>
        <row r="3249">
          <cell r="N3249">
            <v>0</v>
          </cell>
        </row>
        <row r="3250">
          <cell r="N3250">
            <v>0</v>
          </cell>
        </row>
        <row r="3251">
          <cell r="N3251">
            <v>0</v>
          </cell>
        </row>
        <row r="3252">
          <cell r="N3252">
            <v>0</v>
          </cell>
        </row>
        <row r="3253">
          <cell r="N3253">
            <v>0</v>
          </cell>
        </row>
        <row r="3254">
          <cell r="N3254">
            <v>0</v>
          </cell>
        </row>
        <row r="3255">
          <cell r="N3255">
            <v>0</v>
          </cell>
        </row>
        <row r="3256">
          <cell r="N3256">
            <v>0</v>
          </cell>
        </row>
        <row r="3257">
          <cell r="N3257">
            <v>0</v>
          </cell>
        </row>
        <row r="3258">
          <cell r="N3258">
            <v>0</v>
          </cell>
        </row>
        <row r="3259">
          <cell r="N3259">
            <v>0</v>
          </cell>
        </row>
        <row r="3260">
          <cell r="N3260">
            <v>0</v>
          </cell>
        </row>
        <row r="3261">
          <cell r="N3261">
            <v>0</v>
          </cell>
        </row>
        <row r="3262">
          <cell r="N3262">
            <v>0</v>
          </cell>
        </row>
        <row r="3263">
          <cell r="N3263">
            <v>0</v>
          </cell>
        </row>
        <row r="3264">
          <cell r="N3264">
            <v>0</v>
          </cell>
        </row>
        <row r="3265">
          <cell r="N3265">
            <v>0</v>
          </cell>
        </row>
        <row r="3266">
          <cell r="N3266">
            <v>0</v>
          </cell>
        </row>
        <row r="3267">
          <cell r="N3267">
            <v>0</v>
          </cell>
        </row>
        <row r="3268">
          <cell r="N3268">
            <v>0</v>
          </cell>
        </row>
        <row r="3269">
          <cell r="N3269">
            <v>0</v>
          </cell>
        </row>
        <row r="3270">
          <cell r="N3270">
            <v>0</v>
          </cell>
        </row>
        <row r="3271">
          <cell r="N3271">
            <v>0</v>
          </cell>
        </row>
        <row r="3272">
          <cell r="N3272">
            <v>0</v>
          </cell>
        </row>
        <row r="3273">
          <cell r="N3273">
            <v>0</v>
          </cell>
        </row>
        <row r="3274">
          <cell r="N3274">
            <v>0</v>
          </cell>
        </row>
        <row r="3275">
          <cell r="N3275">
            <v>0</v>
          </cell>
        </row>
        <row r="3276">
          <cell r="N3276">
            <v>0</v>
          </cell>
        </row>
        <row r="3277">
          <cell r="N3277">
            <v>0</v>
          </cell>
        </row>
        <row r="3278">
          <cell r="N3278">
            <v>0</v>
          </cell>
        </row>
        <row r="3279">
          <cell r="N3279">
            <v>0</v>
          </cell>
        </row>
        <row r="3280">
          <cell r="N3280">
            <v>0</v>
          </cell>
        </row>
        <row r="3281">
          <cell r="N3281">
            <v>0</v>
          </cell>
        </row>
        <row r="3282">
          <cell r="N3282">
            <v>0</v>
          </cell>
        </row>
        <row r="3283">
          <cell r="N3283">
            <v>0</v>
          </cell>
        </row>
        <row r="3284">
          <cell r="N3284">
            <v>0</v>
          </cell>
        </row>
        <row r="3285">
          <cell r="N3285">
            <v>0</v>
          </cell>
        </row>
        <row r="3286">
          <cell r="N3286">
            <v>0</v>
          </cell>
        </row>
        <row r="3287">
          <cell r="N3287">
            <v>0</v>
          </cell>
        </row>
        <row r="3288">
          <cell r="N3288">
            <v>0</v>
          </cell>
        </row>
        <row r="3289">
          <cell r="N3289">
            <v>0</v>
          </cell>
        </row>
        <row r="3290">
          <cell r="N3290">
            <v>0</v>
          </cell>
        </row>
        <row r="3291">
          <cell r="N3291">
            <v>0</v>
          </cell>
        </row>
        <row r="3292">
          <cell r="N3292">
            <v>0</v>
          </cell>
        </row>
        <row r="3293">
          <cell r="N3293">
            <v>0</v>
          </cell>
        </row>
        <row r="3294">
          <cell r="N3294">
            <v>0</v>
          </cell>
        </row>
        <row r="3295">
          <cell r="N3295">
            <v>0</v>
          </cell>
        </row>
        <row r="3296">
          <cell r="N3296">
            <v>0</v>
          </cell>
        </row>
        <row r="3297">
          <cell r="N3297">
            <v>0</v>
          </cell>
        </row>
        <row r="3298">
          <cell r="N3298">
            <v>0</v>
          </cell>
        </row>
        <row r="3299">
          <cell r="N3299">
            <v>0</v>
          </cell>
        </row>
        <row r="3300">
          <cell r="N3300">
            <v>0</v>
          </cell>
        </row>
        <row r="3301">
          <cell r="N3301">
            <v>0</v>
          </cell>
        </row>
        <row r="3302">
          <cell r="N3302">
            <v>0</v>
          </cell>
        </row>
        <row r="3303">
          <cell r="N3303">
            <v>0</v>
          </cell>
        </row>
        <row r="3304">
          <cell r="N3304">
            <v>0</v>
          </cell>
        </row>
        <row r="3305">
          <cell r="N3305">
            <v>0</v>
          </cell>
        </row>
        <row r="3306">
          <cell r="N3306">
            <v>0</v>
          </cell>
        </row>
        <row r="3307">
          <cell r="N3307">
            <v>0</v>
          </cell>
        </row>
        <row r="3308">
          <cell r="N3308">
            <v>0</v>
          </cell>
        </row>
        <row r="3309">
          <cell r="N3309">
            <v>0</v>
          </cell>
        </row>
        <row r="3310">
          <cell r="N3310">
            <v>0</v>
          </cell>
        </row>
        <row r="3311">
          <cell r="N3311">
            <v>0</v>
          </cell>
        </row>
        <row r="3312">
          <cell r="N3312">
            <v>0</v>
          </cell>
        </row>
        <row r="3313">
          <cell r="N3313">
            <v>0</v>
          </cell>
        </row>
        <row r="3314">
          <cell r="N3314">
            <v>0</v>
          </cell>
        </row>
        <row r="3315">
          <cell r="N3315">
            <v>0</v>
          </cell>
        </row>
        <row r="3316">
          <cell r="N3316">
            <v>0</v>
          </cell>
        </row>
        <row r="3317">
          <cell r="N3317">
            <v>0</v>
          </cell>
        </row>
        <row r="3318">
          <cell r="N3318">
            <v>0</v>
          </cell>
        </row>
        <row r="3319">
          <cell r="N3319">
            <v>0</v>
          </cell>
        </row>
        <row r="3320">
          <cell r="N3320">
            <v>0</v>
          </cell>
        </row>
        <row r="3321">
          <cell r="N3321">
            <v>0</v>
          </cell>
        </row>
        <row r="3322">
          <cell r="N3322">
            <v>0</v>
          </cell>
        </row>
        <row r="3323">
          <cell r="N3323">
            <v>0</v>
          </cell>
        </row>
        <row r="3324">
          <cell r="N3324">
            <v>0</v>
          </cell>
        </row>
        <row r="3325">
          <cell r="N3325">
            <v>0</v>
          </cell>
        </row>
        <row r="3326">
          <cell r="N3326">
            <v>0</v>
          </cell>
        </row>
        <row r="3327">
          <cell r="N3327">
            <v>0</v>
          </cell>
        </row>
        <row r="3328">
          <cell r="N3328">
            <v>0</v>
          </cell>
        </row>
        <row r="3329">
          <cell r="N3329">
            <v>0</v>
          </cell>
        </row>
        <row r="3330">
          <cell r="N3330">
            <v>0</v>
          </cell>
        </row>
        <row r="3331">
          <cell r="N3331">
            <v>0</v>
          </cell>
        </row>
        <row r="3332">
          <cell r="N3332">
            <v>0</v>
          </cell>
        </row>
        <row r="3333">
          <cell r="N3333">
            <v>0</v>
          </cell>
        </row>
        <row r="3334">
          <cell r="N3334">
            <v>0</v>
          </cell>
        </row>
        <row r="3335">
          <cell r="N3335">
            <v>0</v>
          </cell>
        </row>
        <row r="3336">
          <cell r="N3336">
            <v>0</v>
          </cell>
        </row>
        <row r="3337">
          <cell r="N3337">
            <v>0</v>
          </cell>
        </row>
        <row r="3338">
          <cell r="N3338">
            <v>0</v>
          </cell>
        </row>
        <row r="3339">
          <cell r="N3339">
            <v>0</v>
          </cell>
        </row>
        <row r="3340">
          <cell r="N3340">
            <v>0</v>
          </cell>
        </row>
        <row r="3341">
          <cell r="N3341">
            <v>0</v>
          </cell>
        </row>
        <row r="3342">
          <cell r="N3342">
            <v>0</v>
          </cell>
        </row>
        <row r="3343">
          <cell r="N3343">
            <v>0</v>
          </cell>
        </row>
        <row r="3344">
          <cell r="N3344">
            <v>0</v>
          </cell>
        </row>
        <row r="3345">
          <cell r="N3345">
            <v>0</v>
          </cell>
        </row>
        <row r="3346">
          <cell r="N3346">
            <v>0</v>
          </cell>
        </row>
        <row r="3347">
          <cell r="N3347">
            <v>0</v>
          </cell>
        </row>
        <row r="3348">
          <cell r="N3348">
            <v>0</v>
          </cell>
        </row>
        <row r="3349">
          <cell r="N3349">
            <v>0</v>
          </cell>
        </row>
        <row r="3350">
          <cell r="N3350">
            <v>0</v>
          </cell>
        </row>
        <row r="3351">
          <cell r="N3351">
            <v>0</v>
          </cell>
        </row>
        <row r="3352">
          <cell r="N3352">
            <v>0</v>
          </cell>
        </row>
        <row r="3353">
          <cell r="N3353">
            <v>0</v>
          </cell>
        </row>
        <row r="3354">
          <cell r="N3354">
            <v>0</v>
          </cell>
        </row>
        <row r="3355">
          <cell r="N3355">
            <v>0</v>
          </cell>
        </row>
        <row r="3356">
          <cell r="N3356">
            <v>0</v>
          </cell>
        </row>
        <row r="3357">
          <cell r="N3357">
            <v>0</v>
          </cell>
        </row>
        <row r="3358">
          <cell r="N3358">
            <v>0</v>
          </cell>
        </row>
        <row r="3359">
          <cell r="N3359">
            <v>0</v>
          </cell>
        </row>
        <row r="3360">
          <cell r="N3360">
            <v>0</v>
          </cell>
        </row>
        <row r="3361">
          <cell r="N3361">
            <v>0</v>
          </cell>
        </row>
        <row r="3362">
          <cell r="N3362">
            <v>0</v>
          </cell>
        </row>
        <row r="3363">
          <cell r="N3363">
            <v>0</v>
          </cell>
        </row>
        <row r="3364">
          <cell r="N3364">
            <v>0</v>
          </cell>
        </row>
        <row r="3365">
          <cell r="N3365">
            <v>0</v>
          </cell>
        </row>
        <row r="3366">
          <cell r="N3366">
            <v>0</v>
          </cell>
        </row>
        <row r="3367">
          <cell r="N3367">
            <v>0</v>
          </cell>
        </row>
        <row r="3368">
          <cell r="N3368">
            <v>0</v>
          </cell>
        </row>
        <row r="3369">
          <cell r="N3369">
            <v>0</v>
          </cell>
        </row>
        <row r="3370">
          <cell r="N3370">
            <v>0</v>
          </cell>
        </row>
        <row r="3371">
          <cell r="N3371">
            <v>0</v>
          </cell>
        </row>
        <row r="3372">
          <cell r="N3372">
            <v>0</v>
          </cell>
        </row>
        <row r="3373">
          <cell r="N3373">
            <v>0</v>
          </cell>
        </row>
        <row r="3374">
          <cell r="N3374">
            <v>0</v>
          </cell>
        </row>
        <row r="3375">
          <cell r="N3375">
            <v>0</v>
          </cell>
        </row>
        <row r="3376">
          <cell r="N3376">
            <v>0</v>
          </cell>
        </row>
        <row r="3377">
          <cell r="N3377">
            <v>0</v>
          </cell>
        </row>
        <row r="3378">
          <cell r="N3378">
            <v>0</v>
          </cell>
        </row>
        <row r="3379">
          <cell r="N3379">
            <v>0</v>
          </cell>
        </row>
        <row r="3380">
          <cell r="N3380">
            <v>0</v>
          </cell>
        </row>
        <row r="3381">
          <cell r="N3381">
            <v>0</v>
          </cell>
        </row>
        <row r="3382">
          <cell r="N3382">
            <v>0</v>
          </cell>
        </row>
        <row r="3383">
          <cell r="N3383">
            <v>0</v>
          </cell>
        </row>
        <row r="3384">
          <cell r="N3384">
            <v>0</v>
          </cell>
        </row>
        <row r="3385">
          <cell r="N3385">
            <v>0</v>
          </cell>
        </row>
        <row r="3386">
          <cell r="N3386">
            <v>0</v>
          </cell>
        </row>
        <row r="3387">
          <cell r="N3387">
            <v>0</v>
          </cell>
        </row>
        <row r="3388">
          <cell r="N3388">
            <v>0</v>
          </cell>
        </row>
        <row r="3389">
          <cell r="N3389">
            <v>0</v>
          </cell>
        </row>
        <row r="3390">
          <cell r="N3390">
            <v>0</v>
          </cell>
        </row>
        <row r="3391">
          <cell r="N3391">
            <v>0</v>
          </cell>
        </row>
        <row r="3392">
          <cell r="N3392">
            <v>0</v>
          </cell>
        </row>
        <row r="3393">
          <cell r="N3393">
            <v>0</v>
          </cell>
        </row>
        <row r="3394">
          <cell r="N3394">
            <v>0</v>
          </cell>
        </row>
        <row r="3395">
          <cell r="N3395">
            <v>0</v>
          </cell>
        </row>
        <row r="3396">
          <cell r="N3396">
            <v>0</v>
          </cell>
        </row>
        <row r="3397">
          <cell r="N3397">
            <v>0</v>
          </cell>
        </row>
        <row r="3398">
          <cell r="N3398">
            <v>0</v>
          </cell>
        </row>
        <row r="3399">
          <cell r="N3399">
            <v>0</v>
          </cell>
        </row>
        <row r="3400">
          <cell r="N3400">
            <v>0</v>
          </cell>
        </row>
        <row r="3401">
          <cell r="N3401">
            <v>0</v>
          </cell>
        </row>
        <row r="3402">
          <cell r="N3402">
            <v>0</v>
          </cell>
        </row>
        <row r="3403">
          <cell r="N3403">
            <v>0</v>
          </cell>
        </row>
        <row r="3404">
          <cell r="N3404">
            <v>0</v>
          </cell>
        </row>
        <row r="3405">
          <cell r="N3405">
            <v>0</v>
          </cell>
        </row>
        <row r="3406">
          <cell r="N3406">
            <v>0</v>
          </cell>
        </row>
        <row r="3407">
          <cell r="N3407">
            <v>0</v>
          </cell>
        </row>
        <row r="3408">
          <cell r="N3408">
            <v>0</v>
          </cell>
        </row>
        <row r="3409">
          <cell r="N3409">
            <v>0</v>
          </cell>
        </row>
        <row r="3410">
          <cell r="N3410">
            <v>0</v>
          </cell>
        </row>
        <row r="3411">
          <cell r="N3411">
            <v>0</v>
          </cell>
        </row>
        <row r="3412">
          <cell r="N3412">
            <v>0</v>
          </cell>
        </row>
        <row r="3413">
          <cell r="N3413">
            <v>0</v>
          </cell>
        </row>
        <row r="3414">
          <cell r="N3414">
            <v>0</v>
          </cell>
        </row>
        <row r="3415">
          <cell r="N3415">
            <v>0</v>
          </cell>
        </row>
        <row r="3416">
          <cell r="N3416">
            <v>0</v>
          </cell>
        </row>
        <row r="3417">
          <cell r="N3417">
            <v>0</v>
          </cell>
        </row>
        <row r="3418">
          <cell r="N3418">
            <v>0</v>
          </cell>
        </row>
        <row r="3419">
          <cell r="N3419">
            <v>0</v>
          </cell>
        </row>
        <row r="3420">
          <cell r="N3420">
            <v>0</v>
          </cell>
        </row>
        <row r="3421">
          <cell r="N3421">
            <v>0</v>
          </cell>
        </row>
        <row r="3422">
          <cell r="N3422">
            <v>0</v>
          </cell>
        </row>
        <row r="3423">
          <cell r="N3423">
            <v>0</v>
          </cell>
        </row>
        <row r="3424">
          <cell r="N3424">
            <v>0</v>
          </cell>
        </row>
        <row r="3425">
          <cell r="N3425">
            <v>0</v>
          </cell>
        </row>
        <row r="3426">
          <cell r="N3426">
            <v>0</v>
          </cell>
        </row>
        <row r="3427">
          <cell r="N3427">
            <v>0</v>
          </cell>
        </row>
        <row r="3428">
          <cell r="N3428">
            <v>0</v>
          </cell>
        </row>
        <row r="3429">
          <cell r="N3429">
            <v>0</v>
          </cell>
        </row>
        <row r="3430">
          <cell r="N3430">
            <v>0</v>
          </cell>
        </row>
        <row r="3431">
          <cell r="N3431">
            <v>0</v>
          </cell>
        </row>
        <row r="3432">
          <cell r="N3432">
            <v>0</v>
          </cell>
        </row>
        <row r="3433">
          <cell r="N3433">
            <v>0</v>
          </cell>
        </row>
        <row r="3434">
          <cell r="N3434">
            <v>0</v>
          </cell>
        </row>
        <row r="3435">
          <cell r="N3435">
            <v>0</v>
          </cell>
        </row>
        <row r="3436">
          <cell r="N3436">
            <v>0</v>
          </cell>
        </row>
        <row r="3437">
          <cell r="N3437">
            <v>0</v>
          </cell>
        </row>
        <row r="3438">
          <cell r="N3438">
            <v>0</v>
          </cell>
        </row>
        <row r="3439">
          <cell r="N3439">
            <v>0</v>
          </cell>
        </row>
        <row r="3440">
          <cell r="N3440">
            <v>0</v>
          </cell>
        </row>
        <row r="3441">
          <cell r="N3441">
            <v>0</v>
          </cell>
        </row>
        <row r="3442">
          <cell r="N3442">
            <v>0</v>
          </cell>
        </row>
        <row r="3443">
          <cell r="N3443">
            <v>0</v>
          </cell>
        </row>
        <row r="3444">
          <cell r="N3444">
            <v>0</v>
          </cell>
        </row>
        <row r="3445">
          <cell r="N3445">
            <v>0</v>
          </cell>
        </row>
        <row r="3446">
          <cell r="N3446">
            <v>0</v>
          </cell>
        </row>
        <row r="3447">
          <cell r="N3447">
            <v>0</v>
          </cell>
        </row>
        <row r="3448">
          <cell r="N3448">
            <v>0</v>
          </cell>
        </row>
        <row r="3449">
          <cell r="N3449">
            <v>0</v>
          </cell>
        </row>
        <row r="3450">
          <cell r="N3450">
            <v>0</v>
          </cell>
        </row>
        <row r="3451">
          <cell r="N3451">
            <v>0</v>
          </cell>
        </row>
        <row r="3452">
          <cell r="N3452">
            <v>0</v>
          </cell>
        </row>
        <row r="3453">
          <cell r="N3453">
            <v>0</v>
          </cell>
        </row>
        <row r="3454">
          <cell r="N3454">
            <v>0</v>
          </cell>
        </row>
        <row r="3455">
          <cell r="N3455">
            <v>0</v>
          </cell>
        </row>
        <row r="3456">
          <cell r="N3456">
            <v>0</v>
          </cell>
        </row>
        <row r="3457">
          <cell r="N3457">
            <v>0</v>
          </cell>
        </row>
        <row r="3458">
          <cell r="N3458">
            <v>0</v>
          </cell>
        </row>
        <row r="3459">
          <cell r="N3459">
            <v>0</v>
          </cell>
        </row>
        <row r="3460">
          <cell r="N3460">
            <v>0</v>
          </cell>
        </row>
        <row r="3461">
          <cell r="N3461">
            <v>0</v>
          </cell>
        </row>
        <row r="3462">
          <cell r="N3462">
            <v>0</v>
          </cell>
        </row>
        <row r="3463">
          <cell r="N3463">
            <v>0</v>
          </cell>
        </row>
        <row r="3464">
          <cell r="N3464">
            <v>0</v>
          </cell>
        </row>
        <row r="3465">
          <cell r="N3465">
            <v>0</v>
          </cell>
        </row>
        <row r="3466">
          <cell r="N3466">
            <v>0</v>
          </cell>
        </row>
        <row r="3467">
          <cell r="N3467">
            <v>0</v>
          </cell>
        </row>
        <row r="3468">
          <cell r="N3468">
            <v>0</v>
          </cell>
        </row>
        <row r="3469">
          <cell r="N3469">
            <v>0</v>
          </cell>
        </row>
        <row r="3470">
          <cell r="N3470">
            <v>0</v>
          </cell>
        </row>
        <row r="3471">
          <cell r="N3471">
            <v>0</v>
          </cell>
        </row>
        <row r="3472">
          <cell r="N3472">
            <v>0</v>
          </cell>
        </row>
        <row r="3473">
          <cell r="N3473">
            <v>0</v>
          </cell>
        </row>
        <row r="3474">
          <cell r="N3474">
            <v>0</v>
          </cell>
        </row>
        <row r="3475">
          <cell r="N3475">
            <v>0</v>
          </cell>
        </row>
        <row r="3476">
          <cell r="N3476">
            <v>0</v>
          </cell>
        </row>
        <row r="3477">
          <cell r="N3477">
            <v>0</v>
          </cell>
        </row>
        <row r="3478">
          <cell r="N3478">
            <v>0</v>
          </cell>
        </row>
        <row r="3479">
          <cell r="N3479">
            <v>0</v>
          </cell>
        </row>
        <row r="3480">
          <cell r="N3480">
            <v>0</v>
          </cell>
        </row>
        <row r="3481">
          <cell r="N3481">
            <v>0</v>
          </cell>
        </row>
        <row r="3482">
          <cell r="N3482">
            <v>0</v>
          </cell>
        </row>
        <row r="3483">
          <cell r="N3483">
            <v>0</v>
          </cell>
        </row>
        <row r="3484">
          <cell r="N3484">
            <v>0</v>
          </cell>
        </row>
        <row r="3485">
          <cell r="N3485">
            <v>0</v>
          </cell>
        </row>
        <row r="3486">
          <cell r="N3486">
            <v>0</v>
          </cell>
        </row>
        <row r="3487">
          <cell r="N3487">
            <v>0</v>
          </cell>
        </row>
        <row r="3488">
          <cell r="N3488">
            <v>0</v>
          </cell>
        </row>
        <row r="3489">
          <cell r="N3489">
            <v>0</v>
          </cell>
        </row>
        <row r="3490">
          <cell r="N3490">
            <v>0</v>
          </cell>
        </row>
        <row r="3491">
          <cell r="N3491">
            <v>0</v>
          </cell>
        </row>
        <row r="3492">
          <cell r="N3492">
            <v>0</v>
          </cell>
        </row>
        <row r="3493">
          <cell r="N3493">
            <v>0</v>
          </cell>
        </row>
        <row r="3494">
          <cell r="N3494">
            <v>0</v>
          </cell>
        </row>
        <row r="3495">
          <cell r="N3495">
            <v>0</v>
          </cell>
        </row>
        <row r="3496">
          <cell r="N3496">
            <v>0</v>
          </cell>
        </row>
        <row r="3497">
          <cell r="N3497">
            <v>0</v>
          </cell>
        </row>
        <row r="3498">
          <cell r="N3498">
            <v>0</v>
          </cell>
        </row>
        <row r="3499">
          <cell r="N3499">
            <v>0</v>
          </cell>
        </row>
        <row r="3500">
          <cell r="N3500">
            <v>0</v>
          </cell>
        </row>
        <row r="3501">
          <cell r="N3501">
            <v>0</v>
          </cell>
        </row>
        <row r="3502">
          <cell r="N3502">
            <v>0</v>
          </cell>
        </row>
        <row r="3503">
          <cell r="N3503">
            <v>0</v>
          </cell>
        </row>
        <row r="3504">
          <cell r="N3504">
            <v>0</v>
          </cell>
        </row>
        <row r="3505">
          <cell r="N3505">
            <v>0</v>
          </cell>
        </row>
        <row r="3506">
          <cell r="N3506">
            <v>0</v>
          </cell>
        </row>
        <row r="3507">
          <cell r="N3507">
            <v>0</v>
          </cell>
        </row>
        <row r="3508">
          <cell r="N3508">
            <v>0</v>
          </cell>
        </row>
        <row r="3509">
          <cell r="N3509">
            <v>0</v>
          </cell>
        </row>
        <row r="3510">
          <cell r="N3510">
            <v>0</v>
          </cell>
        </row>
        <row r="3511">
          <cell r="N3511">
            <v>0</v>
          </cell>
        </row>
        <row r="3512">
          <cell r="N3512">
            <v>0</v>
          </cell>
        </row>
        <row r="3513">
          <cell r="N3513">
            <v>0</v>
          </cell>
        </row>
        <row r="3514">
          <cell r="N3514">
            <v>0</v>
          </cell>
        </row>
        <row r="3515">
          <cell r="N3515">
            <v>0</v>
          </cell>
        </row>
        <row r="3516">
          <cell r="N3516">
            <v>0</v>
          </cell>
        </row>
        <row r="3517">
          <cell r="N3517">
            <v>0</v>
          </cell>
        </row>
        <row r="3518">
          <cell r="N3518">
            <v>0</v>
          </cell>
        </row>
        <row r="3519">
          <cell r="N3519">
            <v>0</v>
          </cell>
        </row>
        <row r="3520">
          <cell r="N3520">
            <v>0</v>
          </cell>
        </row>
        <row r="3521">
          <cell r="N3521">
            <v>0</v>
          </cell>
        </row>
        <row r="3522">
          <cell r="N3522">
            <v>0</v>
          </cell>
        </row>
        <row r="3523">
          <cell r="N3523">
            <v>0</v>
          </cell>
        </row>
        <row r="3524">
          <cell r="N3524">
            <v>0</v>
          </cell>
        </row>
        <row r="3525">
          <cell r="N3525">
            <v>0</v>
          </cell>
        </row>
        <row r="3526">
          <cell r="N3526">
            <v>0</v>
          </cell>
        </row>
        <row r="3527">
          <cell r="N3527">
            <v>0</v>
          </cell>
        </row>
        <row r="3528">
          <cell r="N3528">
            <v>0</v>
          </cell>
        </row>
        <row r="3529">
          <cell r="N3529">
            <v>0</v>
          </cell>
        </row>
        <row r="3530">
          <cell r="N3530">
            <v>0</v>
          </cell>
        </row>
        <row r="3531">
          <cell r="N3531">
            <v>0</v>
          </cell>
        </row>
        <row r="3532">
          <cell r="N3532">
            <v>0</v>
          </cell>
        </row>
        <row r="3533">
          <cell r="N3533">
            <v>0</v>
          </cell>
        </row>
        <row r="3534">
          <cell r="N3534">
            <v>0</v>
          </cell>
        </row>
        <row r="3535">
          <cell r="N3535">
            <v>0</v>
          </cell>
        </row>
        <row r="3536">
          <cell r="N3536">
            <v>0</v>
          </cell>
        </row>
        <row r="3537">
          <cell r="N3537">
            <v>0</v>
          </cell>
        </row>
        <row r="3538">
          <cell r="N3538">
            <v>0</v>
          </cell>
        </row>
        <row r="3539">
          <cell r="N3539">
            <v>0</v>
          </cell>
        </row>
        <row r="3540">
          <cell r="N3540">
            <v>0</v>
          </cell>
        </row>
        <row r="3541">
          <cell r="N3541">
            <v>0</v>
          </cell>
        </row>
        <row r="3542">
          <cell r="N3542">
            <v>0</v>
          </cell>
        </row>
        <row r="3543">
          <cell r="N3543">
            <v>0</v>
          </cell>
        </row>
        <row r="3544">
          <cell r="N3544">
            <v>0</v>
          </cell>
        </row>
        <row r="3545">
          <cell r="N3545">
            <v>0</v>
          </cell>
        </row>
        <row r="3546">
          <cell r="N3546">
            <v>0</v>
          </cell>
        </row>
        <row r="3547">
          <cell r="N3547">
            <v>0</v>
          </cell>
        </row>
        <row r="3548">
          <cell r="N3548">
            <v>0</v>
          </cell>
        </row>
        <row r="3549">
          <cell r="N3549">
            <v>0</v>
          </cell>
        </row>
        <row r="3550">
          <cell r="N3550">
            <v>0</v>
          </cell>
        </row>
        <row r="3551">
          <cell r="N3551">
            <v>0</v>
          </cell>
        </row>
        <row r="3552">
          <cell r="N3552">
            <v>0</v>
          </cell>
        </row>
        <row r="3553">
          <cell r="N3553">
            <v>0</v>
          </cell>
        </row>
        <row r="3554">
          <cell r="N3554">
            <v>0</v>
          </cell>
        </row>
        <row r="3555">
          <cell r="N3555">
            <v>0</v>
          </cell>
        </row>
        <row r="3556">
          <cell r="N3556">
            <v>0</v>
          </cell>
        </row>
        <row r="3557">
          <cell r="N3557">
            <v>0</v>
          </cell>
        </row>
        <row r="3558">
          <cell r="N3558">
            <v>0</v>
          </cell>
        </row>
        <row r="3559">
          <cell r="N3559">
            <v>0</v>
          </cell>
        </row>
        <row r="3560">
          <cell r="N3560">
            <v>0</v>
          </cell>
        </row>
        <row r="3561">
          <cell r="N3561">
            <v>0</v>
          </cell>
        </row>
        <row r="3562">
          <cell r="N3562">
            <v>0</v>
          </cell>
        </row>
        <row r="3563">
          <cell r="N3563">
            <v>0</v>
          </cell>
        </row>
        <row r="3564">
          <cell r="N3564">
            <v>0</v>
          </cell>
        </row>
        <row r="3565">
          <cell r="N3565">
            <v>0</v>
          </cell>
        </row>
        <row r="3566">
          <cell r="N3566">
            <v>0</v>
          </cell>
        </row>
        <row r="3567">
          <cell r="N3567">
            <v>0</v>
          </cell>
        </row>
        <row r="3568">
          <cell r="N3568">
            <v>0</v>
          </cell>
        </row>
        <row r="3569">
          <cell r="N3569">
            <v>0</v>
          </cell>
        </row>
        <row r="3570">
          <cell r="N3570">
            <v>0</v>
          </cell>
        </row>
        <row r="3571">
          <cell r="N3571">
            <v>0</v>
          </cell>
        </row>
        <row r="3572">
          <cell r="N3572">
            <v>0</v>
          </cell>
        </row>
        <row r="3573">
          <cell r="N3573">
            <v>0</v>
          </cell>
        </row>
        <row r="3574">
          <cell r="N3574">
            <v>0</v>
          </cell>
        </row>
        <row r="3575">
          <cell r="N3575">
            <v>0</v>
          </cell>
        </row>
        <row r="3576">
          <cell r="N3576">
            <v>0</v>
          </cell>
        </row>
        <row r="3577">
          <cell r="N3577">
            <v>0</v>
          </cell>
        </row>
        <row r="3578">
          <cell r="N3578">
            <v>0</v>
          </cell>
        </row>
        <row r="3579">
          <cell r="N3579">
            <v>0</v>
          </cell>
        </row>
        <row r="3580">
          <cell r="N3580">
            <v>0</v>
          </cell>
        </row>
        <row r="3581">
          <cell r="N3581">
            <v>0</v>
          </cell>
        </row>
        <row r="3582">
          <cell r="N3582">
            <v>0</v>
          </cell>
        </row>
        <row r="3583">
          <cell r="N3583">
            <v>0</v>
          </cell>
        </row>
        <row r="3584">
          <cell r="N3584">
            <v>0</v>
          </cell>
        </row>
        <row r="3585">
          <cell r="N3585">
            <v>0</v>
          </cell>
        </row>
        <row r="3586">
          <cell r="N3586">
            <v>0</v>
          </cell>
        </row>
        <row r="3587">
          <cell r="N3587">
            <v>0</v>
          </cell>
        </row>
        <row r="3588">
          <cell r="N3588">
            <v>0</v>
          </cell>
        </row>
        <row r="3589">
          <cell r="N3589">
            <v>0</v>
          </cell>
        </row>
        <row r="3590">
          <cell r="N3590">
            <v>0</v>
          </cell>
        </row>
        <row r="3591">
          <cell r="N3591">
            <v>0</v>
          </cell>
        </row>
        <row r="3592">
          <cell r="N3592">
            <v>0</v>
          </cell>
        </row>
        <row r="3593">
          <cell r="N3593">
            <v>0</v>
          </cell>
        </row>
        <row r="3594">
          <cell r="N3594">
            <v>0</v>
          </cell>
        </row>
        <row r="3595">
          <cell r="N3595">
            <v>0</v>
          </cell>
        </row>
        <row r="3596">
          <cell r="N3596">
            <v>0</v>
          </cell>
        </row>
        <row r="3597">
          <cell r="N3597">
            <v>0</v>
          </cell>
        </row>
        <row r="3598">
          <cell r="N3598">
            <v>0</v>
          </cell>
        </row>
        <row r="3599">
          <cell r="N3599">
            <v>0</v>
          </cell>
        </row>
        <row r="3600">
          <cell r="N3600">
            <v>0</v>
          </cell>
        </row>
        <row r="3601">
          <cell r="N3601">
            <v>0</v>
          </cell>
        </row>
        <row r="3602">
          <cell r="N3602">
            <v>0</v>
          </cell>
        </row>
        <row r="3603">
          <cell r="N3603">
            <v>0</v>
          </cell>
        </row>
        <row r="3604">
          <cell r="N3604">
            <v>0</v>
          </cell>
        </row>
        <row r="3605">
          <cell r="N3605">
            <v>0</v>
          </cell>
        </row>
        <row r="3606">
          <cell r="N3606">
            <v>0</v>
          </cell>
        </row>
        <row r="3607">
          <cell r="N3607">
            <v>0</v>
          </cell>
        </row>
        <row r="3608">
          <cell r="N3608">
            <v>0</v>
          </cell>
        </row>
        <row r="3609">
          <cell r="N3609">
            <v>0</v>
          </cell>
        </row>
        <row r="3610">
          <cell r="N3610">
            <v>0</v>
          </cell>
        </row>
        <row r="3611">
          <cell r="N3611">
            <v>0</v>
          </cell>
        </row>
        <row r="3612">
          <cell r="N3612">
            <v>0</v>
          </cell>
        </row>
        <row r="3613">
          <cell r="N3613">
            <v>0</v>
          </cell>
        </row>
        <row r="3614">
          <cell r="N3614">
            <v>0</v>
          </cell>
        </row>
        <row r="3615">
          <cell r="N3615">
            <v>0</v>
          </cell>
        </row>
        <row r="3616">
          <cell r="N3616">
            <v>0</v>
          </cell>
        </row>
        <row r="3617">
          <cell r="N3617">
            <v>0</v>
          </cell>
        </row>
        <row r="3618">
          <cell r="N3618">
            <v>0</v>
          </cell>
        </row>
        <row r="3619">
          <cell r="N3619">
            <v>0</v>
          </cell>
        </row>
        <row r="3620">
          <cell r="N3620">
            <v>0</v>
          </cell>
        </row>
        <row r="3621">
          <cell r="N3621">
            <v>0</v>
          </cell>
        </row>
        <row r="3622">
          <cell r="N3622">
            <v>0</v>
          </cell>
        </row>
        <row r="3623">
          <cell r="N3623">
            <v>0</v>
          </cell>
        </row>
        <row r="3624">
          <cell r="N3624">
            <v>0</v>
          </cell>
        </row>
        <row r="3625">
          <cell r="N3625">
            <v>0</v>
          </cell>
        </row>
        <row r="3626">
          <cell r="N3626">
            <v>0</v>
          </cell>
        </row>
        <row r="3627">
          <cell r="N3627">
            <v>0</v>
          </cell>
        </row>
        <row r="3628">
          <cell r="N3628">
            <v>0</v>
          </cell>
        </row>
        <row r="3629">
          <cell r="N3629">
            <v>0</v>
          </cell>
        </row>
        <row r="3630">
          <cell r="N3630">
            <v>0</v>
          </cell>
        </row>
        <row r="3631">
          <cell r="N3631">
            <v>0</v>
          </cell>
        </row>
        <row r="3632">
          <cell r="N3632">
            <v>0</v>
          </cell>
        </row>
        <row r="3633">
          <cell r="N3633">
            <v>0</v>
          </cell>
        </row>
        <row r="3634">
          <cell r="N3634">
            <v>0</v>
          </cell>
        </row>
        <row r="3635">
          <cell r="N3635">
            <v>0</v>
          </cell>
        </row>
        <row r="3636">
          <cell r="N3636">
            <v>0</v>
          </cell>
        </row>
        <row r="3637">
          <cell r="N3637">
            <v>0</v>
          </cell>
        </row>
        <row r="3638">
          <cell r="N3638">
            <v>0</v>
          </cell>
        </row>
        <row r="3639">
          <cell r="N3639">
            <v>0</v>
          </cell>
        </row>
        <row r="3640">
          <cell r="N3640">
            <v>0</v>
          </cell>
        </row>
        <row r="3641">
          <cell r="N3641">
            <v>0</v>
          </cell>
        </row>
        <row r="3642">
          <cell r="N3642">
            <v>0</v>
          </cell>
        </row>
        <row r="3643">
          <cell r="N3643">
            <v>0</v>
          </cell>
        </row>
        <row r="3644">
          <cell r="N3644">
            <v>0</v>
          </cell>
        </row>
        <row r="3645">
          <cell r="N3645">
            <v>0</v>
          </cell>
        </row>
        <row r="3646">
          <cell r="N3646">
            <v>0</v>
          </cell>
        </row>
        <row r="3647">
          <cell r="N3647">
            <v>0</v>
          </cell>
        </row>
        <row r="3648">
          <cell r="N3648">
            <v>0</v>
          </cell>
        </row>
        <row r="3649">
          <cell r="N3649">
            <v>0</v>
          </cell>
        </row>
        <row r="3650">
          <cell r="N3650">
            <v>0</v>
          </cell>
        </row>
        <row r="3651">
          <cell r="N3651">
            <v>0</v>
          </cell>
        </row>
        <row r="3652">
          <cell r="N3652">
            <v>0</v>
          </cell>
        </row>
        <row r="3653">
          <cell r="N3653">
            <v>0</v>
          </cell>
        </row>
        <row r="3654">
          <cell r="N3654">
            <v>0</v>
          </cell>
        </row>
        <row r="3655">
          <cell r="N3655">
            <v>0</v>
          </cell>
        </row>
        <row r="3656">
          <cell r="N3656">
            <v>0</v>
          </cell>
        </row>
        <row r="3657">
          <cell r="N3657">
            <v>0</v>
          </cell>
        </row>
        <row r="3658">
          <cell r="N3658">
            <v>0</v>
          </cell>
        </row>
        <row r="3659">
          <cell r="N3659">
            <v>0</v>
          </cell>
        </row>
        <row r="3660">
          <cell r="N3660">
            <v>0</v>
          </cell>
        </row>
        <row r="3661">
          <cell r="N3661">
            <v>0</v>
          </cell>
        </row>
        <row r="3662">
          <cell r="N3662">
            <v>0</v>
          </cell>
        </row>
        <row r="3663">
          <cell r="N3663">
            <v>0</v>
          </cell>
        </row>
        <row r="3664">
          <cell r="N3664">
            <v>0</v>
          </cell>
        </row>
        <row r="3665">
          <cell r="N3665">
            <v>0</v>
          </cell>
        </row>
        <row r="3666">
          <cell r="N3666">
            <v>0</v>
          </cell>
        </row>
        <row r="3667">
          <cell r="N3667">
            <v>0</v>
          </cell>
        </row>
        <row r="3668">
          <cell r="N3668">
            <v>0</v>
          </cell>
        </row>
        <row r="3669">
          <cell r="N3669">
            <v>0</v>
          </cell>
        </row>
        <row r="3670">
          <cell r="N3670">
            <v>0</v>
          </cell>
        </row>
        <row r="3671">
          <cell r="N3671">
            <v>0</v>
          </cell>
        </row>
        <row r="3672">
          <cell r="N3672">
            <v>0</v>
          </cell>
        </row>
        <row r="3673">
          <cell r="N3673">
            <v>0</v>
          </cell>
        </row>
        <row r="3674">
          <cell r="N3674">
            <v>0</v>
          </cell>
        </row>
        <row r="3675">
          <cell r="N3675">
            <v>0</v>
          </cell>
        </row>
        <row r="3676">
          <cell r="N3676">
            <v>0</v>
          </cell>
        </row>
        <row r="3677">
          <cell r="N3677">
            <v>0</v>
          </cell>
        </row>
        <row r="3678">
          <cell r="N3678">
            <v>0</v>
          </cell>
        </row>
        <row r="3679">
          <cell r="N3679">
            <v>0</v>
          </cell>
        </row>
        <row r="3680">
          <cell r="N3680">
            <v>0</v>
          </cell>
        </row>
        <row r="3681">
          <cell r="N3681">
            <v>0</v>
          </cell>
        </row>
        <row r="3682">
          <cell r="N3682">
            <v>0</v>
          </cell>
        </row>
        <row r="3683">
          <cell r="N3683">
            <v>0</v>
          </cell>
        </row>
        <row r="3684">
          <cell r="N3684">
            <v>0</v>
          </cell>
        </row>
        <row r="3685">
          <cell r="N3685">
            <v>0</v>
          </cell>
        </row>
        <row r="3686">
          <cell r="N3686">
            <v>0</v>
          </cell>
        </row>
        <row r="3687">
          <cell r="N3687">
            <v>0</v>
          </cell>
        </row>
        <row r="3688">
          <cell r="N3688">
            <v>0</v>
          </cell>
        </row>
        <row r="3689">
          <cell r="N3689">
            <v>0</v>
          </cell>
        </row>
        <row r="3690">
          <cell r="N3690">
            <v>0</v>
          </cell>
        </row>
        <row r="3691">
          <cell r="N3691">
            <v>0</v>
          </cell>
        </row>
        <row r="3692">
          <cell r="N3692">
            <v>0</v>
          </cell>
        </row>
        <row r="3693">
          <cell r="N3693">
            <v>0</v>
          </cell>
        </row>
        <row r="3694">
          <cell r="N3694">
            <v>0</v>
          </cell>
        </row>
        <row r="3695">
          <cell r="N3695">
            <v>0</v>
          </cell>
        </row>
        <row r="3696">
          <cell r="N3696">
            <v>0</v>
          </cell>
        </row>
        <row r="3697">
          <cell r="N3697">
            <v>0</v>
          </cell>
        </row>
        <row r="3698">
          <cell r="N3698">
            <v>0</v>
          </cell>
        </row>
        <row r="3699">
          <cell r="N3699">
            <v>0</v>
          </cell>
        </row>
        <row r="3700">
          <cell r="N3700">
            <v>0</v>
          </cell>
        </row>
        <row r="3701">
          <cell r="N3701">
            <v>0</v>
          </cell>
        </row>
        <row r="3702">
          <cell r="N3702">
            <v>0</v>
          </cell>
        </row>
        <row r="3703">
          <cell r="N3703">
            <v>0</v>
          </cell>
        </row>
        <row r="3704">
          <cell r="N3704">
            <v>0</v>
          </cell>
        </row>
        <row r="3705">
          <cell r="N3705">
            <v>0</v>
          </cell>
        </row>
        <row r="3706">
          <cell r="N3706">
            <v>0</v>
          </cell>
        </row>
        <row r="3707">
          <cell r="N3707">
            <v>0</v>
          </cell>
        </row>
        <row r="3708">
          <cell r="N3708">
            <v>0</v>
          </cell>
        </row>
        <row r="3709">
          <cell r="N3709">
            <v>0</v>
          </cell>
        </row>
        <row r="3710">
          <cell r="N3710">
            <v>0</v>
          </cell>
        </row>
        <row r="3711">
          <cell r="N3711">
            <v>0</v>
          </cell>
        </row>
        <row r="3712">
          <cell r="N3712">
            <v>0</v>
          </cell>
        </row>
        <row r="3713">
          <cell r="N3713">
            <v>0</v>
          </cell>
        </row>
        <row r="3714">
          <cell r="N3714">
            <v>0</v>
          </cell>
        </row>
        <row r="3715">
          <cell r="N3715">
            <v>0</v>
          </cell>
        </row>
        <row r="3716">
          <cell r="N3716">
            <v>0</v>
          </cell>
        </row>
        <row r="3717">
          <cell r="N3717">
            <v>0</v>
          </cell>
        </row>
        <row r="3718">
          <cell r="N3718">
            <v>0</v>
          </cell>
        </row>
        <row r="3719">
          <cell r="N3719">
            <v>0</v>
          </cell>
        </row>
        <row r="3720">
          <cell r="N3720">
            <v>0</v>
          </cell>
        </row>
        <row r="3721">
          <cell r="N3721">
            <v>0</v>
          </cell>
        </row>
        <row r="3722">
          <cell r="N3722">
            <v>0</v>
          </cell>
        </row>
        <row r="3723">
          <cell r="N3723">
            <v>0</v>
          </cell>
        </row>
        <row r="3724">
          <cell r="N3724">
            <v>0</v>
          </cell>
        </row>
        <row r="3725">
          <cell r="N3725">
            <v>0</v>
          </cell>
        </row>
        <row r="3726">
          <cell r="N3726">
            <v>0</v>
          </cell>
        </row>
        <row r="3727">
          <cell r="N3727">
            <v>0</v>
          </cell>
        </row>
        <row r="3728">
          <cell r="N3728">
            <v>0</v>
          </cell>
        </row>
        <row r="3729">
          <cell r="N3729">
            <v>0</v>
          </cell>
        </row>
        <row r="3730">
          <cell r="N3730">
            <v>0</v>
          </cell>
        </row>
        <row r="3731">
          <cell r="N3731">
            <v>0</v>
          </cell>
        </row>
        <row r="3732">
          <cell r="N3732">
            <v>0</v>
          </cell>
        </row>
        <row r="3733">
          <cell r="N3733">
            <v>0</v>
          </cell>
        </row>
        <row r="3734">
          <cell r="N3734">
            <v>0</v>
          </cell>
        </row>
        <row r="3735">
          <cell r="N3735">
            <v>0</v>
          </cell>
        </row>
        <row r="3736">
          <cell r="N3736">
            <v>0</v>
          </cell>
        </row>
        <row r="3737">
          <cell r="N3737">
            <v>0</v>
          </cell>
        </row>
        <row r="3738">
          <cell r="N3738">
            <v>0</v>
          </cell>
        </row>
        <row r="3739">
          <cell r="N3739">
            <v>0</v>
          </cell>
        </row>
        <row r="3740">
          <cell r="N3740">
            <v>0</v>
          </cell>
        </row>
        <row r="3741">
          <cell r="N3741">
            <v>0</v>
          </cell>
        </row>
        <row r="3742">
          <cell r="N3742">
            <v>0</v>
          </cell>
        </row>
        <row r="3743">
          <cell r="N3743">
            <v>0</v>
          </cell>
        </row>
        <row r="3744">
          <cell r="N3744">
            <v>0</v>
          </cell>
        </row>
        <row r="3745">
          <cell r="N3745">
            <v>0</v>
          </cell>
        </row>
        <row r="3746">
          <cell r="N3746">
            <v>0</v>
          </cell>
        </row>
        <row r="3747">
          <cell r="N3747">
            <v>0</v>
          </cell>
        </row>
        <row r="3748">
          <cell r="N3748">
            <v>0</v>
          </cell>
        </row>
        <row r="3749">
          <cell r="N3749">
            <v>0</v>
          </cell>
        </row>
        <row r="3750">
          <cell r="N3750">
            <v>0</v>
          </cell>
        </row>
        <row r="3751">
          <cell r="N3751">
            <v>0</v>
          </cell>
        </row>
        <row r="3752">
          <cell r="N3752">
            <v>0</v>
          </cell>
        </row>
        <row r="3753">
          <cell r="N3753">
            <v>0</v>
          </cell>
        </row>
        <row r="3754">
          <cell r="N3754">
            <v>0</v>
          </cell>
        </row>
        <row r="3755">
          <cell r="N3755">
            <v>0</v>
          </cell>
        </row>
        <row r="3756">
          <cell r="N3756">
            <v>0</v>
          </cell>
        </row>
        <row r="3757">
          <cell r="N3757">
            <v>0</v>
          </cell>
        </row>
        <row r="3758">
          <cell r="N3758">
            <v>0</v>
          </cell>
        </row>
        <row r="3759">
          <cell r="N3759">
            <v>0</v>
          </cell>
        </row>
        <row r="3760">
          <cell r="N3760">
            <v>0</v>
          </cell>
        </row>
        <row r="3761">
          <cell r="N3761">
            <v>0</v>
          </cell>
        </row>
        <row r="3762">
          <cell r="N3762">
            <v>0</v>
          </cell>
        </row>
        <row r="3763">
          <cell r="N3763">
            <v>0</v>
          </cell>
        </row>
        <row r="3764">
          <cell r="N3764">
            <v>0</v>
          </cell>
        </row>
        <row r="3765">
          <cell r="N3765">
            <v>0</v>
          </cell>
        </row>
        <row r="3766">
          <cell r="N3766">
            <v>0</v>
          </cell>
        </row>
        <row r="3767">
          <cell r="N3767">
            <v>0</v>
          </cell>
        </row>
        <row r="3768">
          <cell r="N3768">
            <v>0</v>
          </cell>
        </row>
        <row r="3769">
          <cell r="N3769">
            <v>0</v>
          </cell>
        </row>
        <row r="3770">
          <cell r="N3770">
            <v>0</v>
          </cell>
        </row>
        <row r="3771">
          <cell r="N3771">
            <v>0</v>
          </cell>
        </row>
        <row r="3772">
          <cell r="N3772">
            <v>0</v>
          </cell>
        </row>
        <row r="3773">
          <cell r="N3773">
            <v>0</v>
          </cell>
        </row>
        <row r="3774">
          <cell r="N3774">
            <v>0</v>
          </cell>
        </row>
        <row r="3775">
          <cell r="N3775">
            <v>0</v>
          </cell>
        </row>
        <row r="3776">
          <cell r="N3776">
            <v>0</v>
          </cell>
        </row>
        <row r="3777">
          <cell r="N3777">
            <v>0</v>
          </cell>
        </row>
        <row r="3778">
          <cell r="N3778">
            <v>0</v>
          </cell>
        </row>
        <row r="3779">
          <cell r="N3779">
            <v>0</v>
          </cell>
        </row>
        <row r="3780">
          <cell r="N3780">
            <v>0</v>
          </cell>
        </row>
        <row r="3781">
          <cell r="N3781">
            <v>0</v>
          </cell>
        </row>
        <row r="3782">
          <cell r="N3782">
            <v>0</v>
          </cell>
        </row>
        <row r="3783">
          <cell r="N3783">
            <v>0</v>
          </cell>
        </row>
        <row r="3784">
          <cell r="N3784">
            <v>0</v>
          </cell>
        </row>
        <row r="3785">
          <cell r="N3785">
            <v>0</v>
          </cell>
        </row>
        <row r="3786">
          <cell r="N3786">
            <v>0</v>
          </cell>
        </row>
        <row r="3787">
          <cell r="N3787">
            <v>0</v>
          </cell>
        </row>
        <row r="3788">
          <cell r="N3788">
            <v>0</v>
          </cell>
        </row>
        <row r="3789">
          <cell r="N3789">
            <v>0</v>
          </cell>
        </row>
        <row r="3790">
          <cell r="N3790">
            <v>0</v>
          </cell>
        </row>
        <row r="3791">
          <cell r="N3791">
            <v>0</v>
          </cell>
        </row>
        <row r="3792">
          <cell r="N3792">
            <v>0</v>
          </cell>
        </row>
        <row r="3793">
          <cell r="N3793">
            <v>0</v>
          </cell>
        </row>
        <row r="3794">
          <cell r="N3794">
            <v>0</v>
          </cell>
        </row>
        <row r="3795">
          <cell r="N3795">
            <v>0</v>
          </cell>
        </row>
        <row r="3796">
          <cell r="N3796">
            <v>0</v>
          </cell>
        </row>
        <row r="3797">
          <cell r="N3797">
            <v>0</v>
          </cell>
        </row>
        <row r="3798">
          <cell r="N3798">
            <v>0</v>
          </cell>
        </row>
        <row r="3799">
          <cell r="N3799">
            <v>0</v>
          </cell>
        </row>
        <row r="3800">
          <cell r="N3800">
            <v>0</v>
          </cell>
        </row>
        <row r="3801">
          <cell r="N3801">
            <v>0</v>
          </cell>
        </row>
        <row r="3802">
          <cell r="N3802">
            <v>0</v>
          </cell>
        </row>
        <row r="3803">
          <cell r="N3803">
            <v>0</v>
          </cell>
        </row>
        <row r="3804">
          <cell r="N3804">
            <v>0</v>
          </cell>
        </row>
        <row r="3805">
          <cell r="N3805">
            <v>0</v>
          </cell>
        </row>
        <row r="3806">
          <cell r="N3806">
            <v>0</v>
          </cell>
        </row>
        <row r="3807">
          <cell r="N3807">
            <v>0</v>
          </cell>
        </row>
        <row r="3808">
          <cell r="N3808">
            <v>0</v>
          </cell>
        </row>
        <row r="3809">
          <cell r="N3809">
            <v>0</v>
          </cell>
        </row>
        <row r="3810">
          <cell r="N3810">
            <v>0</v>
          </cell>
        </row>
        <row r="3811">
          <cell r="N3811">
            <v>0</v>
          </cell>
        </row>
        <row r="3812">
          <cell r="N3812">
            <v>0</v>
          </cell>
        </row>
        <row r="3813">
          <cell r="N3813">
            <v>0</v>
          </cell>
        </row>
        <row r="3814">
          <cell r="N3814">
            <v>0</v>
          </cell>
        </row>
        <row r="3815">
          <cell r="N3815">
            <v>0</v>
          </cell>
        </row>
        <row r="3816">
          <cell r="N3816">
            <v>0</v>
          </cell>
        </row>
        <row r="3817">
          <cell r="N3817">
            <v>0</v>
          </cell>
        </row>
        <row r="3818">
          <cell r="N3818">
            <v>0</v>
          </cell>
        </row>
        <row r="3819">
          <cell r="N3819">
            <v>0</v>
          </cell>
        </row>
        <row r="3820">
          <cell r="N3820">
            <v>0</v>
          </cell>
        </row>
        <row r="3821">
          <cell r="N3821">
            <v>0</v>
          </cell>
        </row>
        <row r="3822">
          <cell r="N3822">
            <v>0</v>
          </cell>
        </row>
        <row r="3823">
          <cell r="N3823">
            <v>0</v>
          </cell>
        </row>
        <row r="3824">
          <cell r="N3824">
            <v>0</v>
          </cell>
        </row>
        <row r="3825">
          <cell r="N3825">
            <v>0</v>
          </cell>
        </row>
        <row r="3826">
          <cell r="N3826">
            <v>0</v>
          </cell>
        </row>
        <row r="3827">
          <cell r="N3827">
            <v>0</v>
          </cell>
        </row>
        <row r="3828">
          <cell r="N3828">
            <v>0</v>
          </cell>
        </row>
        <row r="3829">
          <cell r="N3829">
            <v>0</v>
          </cell>
        </row>
        <row r="3830">
          <cell r="N3830">
            <v>0</v>
          </cell>
        </row>
        <row r="3831">
          <cell r="N3831">
            <v>0</v>
          </cell>
        </row>
        <row r="3832">
          <cell r="N3832">
            <v>0</v>
          </cell>
        </row>
        <row r="3833">
          <cell r="N3833">
            <v>0</v>
          </cell>
        </row>
        <row r="3834">
          <cell r="N3834">
            <v>0</v>
          </cell>
        </row>
        <row r="3835">
          <cell r="N3835">
            <v>0</v>
          </cell>
        </row>
        <row r="3836">
          <cell r="N3836">
            <v>0</v>
          </cell>
        </row>
        <row r="3837">
          <cell r="N3837">
            <v>0</v>
          </cell>
        </row>
        <row r="3838">
          <cell r="N3838">
            <v>0</v>
          </cell>
        </row>
        <row r="3839">
          <cell r="N3839">
            <v>0</v>
          </cell>
        </row>
        <row r="3840">
          <cell r="N3840">
            <v>0</v>
          </cell>
        </row>
        <row r="3841">
          <cell r="N3841">
            <v>0</v>
          </cell>
        </row>
        <row r="3842">
          <cell r="N3842">
            <v>0</v>
          </cell>
        </row>
        <row r="3843">
          <cell r="N3843">
            <v>0</v>
          </cell>
        </row>
        <row r="3844">
          <cell r="N3844">
            <v>0</v>
          </cell>
        </row>
        <row r="3845">
          <cell r="N3845">
            <v>0</v>
          </cell>
        </row>
        <row r="3846">
          <cell r="N3846">
            <v>0</v>
          </cell>
        </row>
        <row r="3847">
          <cell r="N3847">
            <v>0</v>
          </cell>
        </row>
        <row r="3848">
          <cell r="N3848">
            <v>0</v>
          </cell>
        </row>
        <row r="3849">
          <cell r="N3849">
            <v>0</v>
          </cell>
        </row>
        <row r="3850">
          <cell r="N3850">
            <v>0</v>
          </cell>
        </row>
        <row r="3851">
          <cell r="N3851">
            <v>0</v>
          </cell>
        </row>
        <row r="3852">
          <cell r="N3852">
            <v>0</v>
          </cell>
        </row>
        <row r="3853">
          <cell r="N3853">
            <v>0</v>
          </cell>
        </row>
        <row r="3854">
          <cell r="N3854">
            <v>0</v>
          </cell>
        </row>
        <row r="3855">
          <cell r="N3855">
            <v>0</v>
          </cell>
        </row>
        <row r="3856">
          <cell r="N3856">
            <v>0</v>
          </cell>
        </row>
        <row r="3857">
          <cell r="N3857">
            <v>0</v>
          </cell>
        </row>
        <row r="3858">
          <cell r="N3858">
            <v>0</v>
          </cell>
        </row>
        <row r="3859">
          <cell r="N3859">
            <v>0</v>
          </cell>
        </row>
        <row r="3860">
          <cell r="N3860">
            <v>0</v>
          </cell>
        </row>
        <row r="3861">
          <cell r="N3861">
            <v>0</v>
          </cell>
        </row>
        <row r="3862">
          <cell r="N3862">
            <v>0</v>
          </cell>
        </row>
        <row r="3863">
          <cell r="N3863">
            <v>0</v>
          </cell>
        </row>
        <row r="3864">
          <cell r="N3864">
            <v>0</v>
          </cell>
        </row>
        <row r="3865">
          <cell r="N3865">
            <v>0</v>
          </cell>
        </row>
        <row r="3866">
          <cell r="N3866">
            <v>0</v>
          </cell>
        </row>
        <row r="3867">
          <cell r="N3867">
            <v>0</v>
          </cell>
        </row>
        <row r="3868">
          <cell r="N3868">
            <v>0</v>
          </cell>
        </row>
        <row r="3869">
          <cell r="N3869">
            <v>0</v>
          </cell>
        </row>
        <row r="3870">
          <cell r="N3870">
            <v>0</v>
          </cell>
        </row>
        <row r="3871">
          <cell r="N3871">
            <v>0</v>
          </cell>
        </row>
        <row r="3872">
          <cell r="N3872">
            <v>0</v>
          </cell>
        </row>
        <row r="3873">
          <cell r="N3873">
            <v>0</v>
          </cell>
        </row>
        <row r="3874">
          <cell r="N3874">
            <v>0</v>
          </cell>
        </row>
        <row r="3875">
          <cell r="N3875">
            <v>0</v>
          </cell>
        </row>
        <row r="3876">
          <cell r="N3876">
            <v>0</v>
          </cell>
        </row>
        <row r="3877">
          <cell r="N3877">
            <v>0</v>
          </cell>
        </row>
        <row r="3878">
          <cell r="N3878">
            <v>0</v>
          </cell>
        </row>
        <row r="3879">
          <cell r="N3879">
            <v>0</v>
          </cell>
        </row>
        <row r="3880">
          <cell r="N3880">
            <v>0</v>
          </cell>
        </row>
        <row r="3881">
          <cell r="N3881">
            <v>0</v>
          </cell>
        </row>
        <row r="3882">
          <cell r="N3882">
            <v>0</v>
          </cell>
        </row>
        <row r="3883">
          <cell r="N3883">
            <v>0</v>
          </cell>
        </row>
        <row r="3884">
          <cell r="N3884">
            <v>0</v>
          </cell>
        </row>
        <row r="3885">
          <cell r="N3885">
            <v>0</v>
          </cell>
        </row>
        <row r="3886">
          <cell r="N3886">
            <v>0</v>
          </cell>
        </row>
        <row r="3887">
          <cell r="N3887">
            <v>0</v>
          </cell>
        </row>
        <row r="3888">
          <cell r="N3888">
            <v>0</v>
          </cell>
        </row>
        <row r="3889">
          <cell r="N3889">
            <v>0</v>
          </cell>
        </row>
        <row r="3890">
          <cell r="N3890">
            <v>0</v>
          </cell>
        </row>
        <row r="3891">
          <cell r="N3891">
            <v>0</v>
          </cell>
        </row>
        <row r="3892">
          <cell r="N3892">
            <v>0</v>
          </cell>
        </row>
        <row r="3893">
          <cell r="N3893">
            <v>0</v>
          </cell>
        </row>
        <row r="3894">
          <cell r="N3894">
            <v>0</v>
          </cell>
        </row>
        <row r="3895">
          <cell r="N3895">
            <v>0</v>
          </cell>
        </row>
        <row r="3896">
          <cell r="N3896">
            <v>0</v>
          </cell>
        </row>
        <row r="3897">
          <cell r="N3897">
            <v>0</v>
          </cell>
        </row>
        <row r="3898">
          <cell r="N3898">
            <v>0</v>
          </cell>
        </row>
        <row r="3899">
          <cell r="N3899">
            <v>0</v>
          </cell>
        </row>
        <row r="3900">
          <cell r="N3900">
            <v>0</v>
          </cell>
        </row>
        <row r="3901">
          <cell r="N3901">
            <v>0</v>
          </cell>
        </row>
        <row r="3902">
          <cell r="N3902">
            <v>0</v>
          </cell>
        </row>
        <row r="3903">
          <cell r="N3903">
            <v>0</v>
          </cell>
        </row>
        <row r="3904">
          <cell r="N3904">
            <v>0</v>
          </cell>
        </row>
        <row r="3905">
          <cell r="N3905">
            <v>0</v>
          </cell>
        </row>
        <row r="3906">
          <cell r="N3906">
            <v>0</v>
          </cell>
        </row>
        <row r="3907">
          <cell r="N3907">
            <v>0</v>
          </cell>
        </row>
        <row r="3908">
          <cell r="N3908">
            <v>0</v>
          </cell>
        </row>
        <row r="3909">
          <cell r="N3909">
            <v>0</v>
          </cell>
        </row>
        <row r="3910">
          <cell r="N3910">
            <v>0</v>
          </cell>
        </row>
        <row r="3911">
          <cell r="N3911">
            <v>0</v>
          </cell>
        </row>
        <row r="3912">
          <cell r="N3912">
            <v>0</v>
          </cell>
        </row>
        <row r="3913">
          <cell r="N3913">
            <v>0</v>
          </cell>
        </row>
        <row r="3914">
          <cell r="N3914">
            <v>0</v>
          </cell>
        </row>
        <row r="3915">
          <cell r="N3915">
            <v>0</v>
          </cell>
        </row>
        <row r="3916">
          <cell r="N3916">
            <v>0</v>
          </cell>
        </row>
        <row r="3917">
          <cell r="N3917">
            <v>0</v>
          </cell>
        </row>
        <row r="3918">
          <cell r="N3918">
            <v>0</v>
          </cell>
        </row>
        <row r="3919">
          <cell r="N3919">
            <v>0</v>
          </cell>
        </row>
        <row r="3920">
          <cell r="N3920">
            <v>0</v>
          </cell>
        </row>
        <row r="3921">
          <cell r="N3921">
            <v>0</v>
          </cell>
        </row>
        <row r="3922">
          <cell r="N3922">
            <v>0</v>
          </cell>
        </row>
        <row r="3923">
          <cell r="N3923">
            <v>0</v>
          </cell>
        </row>
        <row r="3924">
          <cell r="N3924">
            <v>0</v>
          </cell>
        </row>
        <row r="3925">
          <cell r="N3925">
            <v>0</v>
          </cell>
        </row>
        <row r="3926">
          <cell r="N3926">
            <v>0</v>
          </cell>
        </row>
        <row r="3927">
          <cell r="N3927">
            <v>0</v>
          </cell>
        </row>
        <row r="3928">
          <cell r="N3928">
            <v>0</v>
          </cell>
        </row>
        <row r="3929">
          <cell r="N3929">
            <v>0</v>
          </cell>
        </row>
        <row r="3930">
          <cell r="N3930">
            <v>0</v>
          </cell>
        </row>
        <row r="3931">
          <cell r="N3931">
            <v>0</v>
          </cell>
        </row>
        <row r="3932">
          <cell r="N3932">
            <v>0</v>
          </cell>
        </row>
        <row r="3933">
          <cell r="N3933">
            <v>0</v>
          </cell>
        </row>
        <row r="3934">
          <cell r="N3934">
            <v>0</v>
          </cell>
        </row>
        <row r="3935">
          <cell r="N3935">
            <v>0</v>
          </cell>
        </row>
        <row r="3936">
          <cell r="N3936">
            <v>0</v>
          </cell>
        </row>
        <row r="3937">
          <cell r="N3937">
            <v>0</v>
          </cell>
        </row>
        <row r="3938">
          <cell r="N3938">
            <v>0</v>
          </cell>
        </row>
        <row r="3939">
          <cell r="N3939">
            <v>0</v>
          </cell>
        </row>
        <row r="3940">
          <cell r="N3940">
            <v>0</v>
          </cell>
        </row>
        <row r="3941">
          <cell r="N3941">
            <v>0</v>
          </cell>
        </row>
        <row r="3942">
          <cell r="N3942">
            <v>0</v>
          </cell>
        </row>
        <row r="3943">
          <cell r="N3943">
            <v>0</v>
          </cell>
        </row>
        <row r="3944">
          <cell r="N3944">
            <v>0</v>
          </cell>
        </row>
        <row r="3945">
          <cell r="N3945">
            <v>0</v>
          </cell>
        </row>
        <row r="3946">
          <cell r="N3946">
            <v>0</v>
          </cell>
        </row>
        <row r="3947">
          <cell r="N3947">
            <v>0</v>
          </cell>
        </row>
        <row r="3948">
          <cell r="N3948">
            <v>0</v>
          </cell>
        </row>
        <row r="3949">
          <cell r="N3949">
            <v>0</v>
          </cell>
        </row>
        <row r="3950">
          <cell r="N3950">
            <v>0</v>
          </cell>
        </row>
        <row r="3951">
          <cell r="N3951">
            <v>0</v>
          </cell>
        </row>
        <row r="3952">
          <cell r="N3952">
            <v>0</v>
          </cell>
        </row>
        <row r="3953">
          <cell r="N3953">
            <v>0</v>
          </cell>
        </row>
        <row r="3954">
          <cell r="N3954">
            <v>0</v>
          </cell>
        </row>
        <row r="3955">
          <cell r="N3955">
            <v>0</v>
          </cell>
        </row>
        <row r="3956">
          <cell r="N3956">
            <v>0</v>
          </cell>
        </row>
        <row r="3957">
          <cell r="N3957">
            <v>0</v>
          </cell>
        </row>
        <row r="3958">
          <cell r="N3958">
            <v>0</v>
          </cell>
        </row>
        <row r="3959">
          <cell r="N3959">
            <v>0</v>
          </cell>
        </row>
        <row r="3960">
          <cell r="N3960">
            <v>0</v>
          </cell>
        </row>
        <row r="3961">
          <cell r="N3961">
            <v>0</v>
          </cell>
        </row>
        <row r="3962">
          <cell r="N3962">
            <v>0</v>
          </cell>
        </row>
        <row r="3963">
          <cell r="N3963">
            <v>0</v>
          </cell>
        </row>
        <row r="3964">
          <cell r="N3964">
            <v>0</v>
          </cell>
        </row>
        <row r="3965">
          <cell r="N3965">
            <v>0</v>
          </cell>
        </row>
        <row r="3966">
          <cell r="N3966">
            <v>0</v>
          </cell>
        </row>
        <row r="3967">
          <cell r="N3967">
            <v>0</v>
          </cell>
        </row>
        <row r="3968">
          <cell r="N3968">
            <v>0</v>
          </cell>
        </row>
        <row r="3969">
          <cell r="N3969">
            <v>0</v>
          </cell>
        </row>
        <row r="3970">
          <cell r="N3970">
            <v>0</v>
          </cell>
        </row>
        <row r="3971">
          <cell r="N3971">
            <v>0</v>
          </cell>
        </row>
        <row r="3972">
          <cell r="N3972">
            <v>0</v>
          </cell>
        </row>
        <row r="3973">
          <cell r="N3973">
            <v>0</v>
          </cell>
        </row>
        <row r="3974">
          <cell r="N3974">
            <v>0</v>
          </cell>
        </row>
        <row r="3975">
          <cell r="N3975">
            <v>0</v>
          </cell>
        </row>
        <row r="3976">
          <cell r="N3976">
            <v>0</v>
          </cell>
        </row>
        <row r="3977">
          <cell r="N3977">
            <v>0</v>
          </cell>
        </row>
        <row r="3978">
          <cell r="N3978">
            <v>0</v>
          </cell>
        </row>
        <row r="3979">
          <cell r="N3979">
            <v>0</v>
          </cell>
        </row>
        <row r="3980">
          <cell r="N3980">
            <v>0</v>
          </cell>
        </row>
        <row r="3981">
          <cell r="N3981">
            <v>0</v>
          </cell>
        </row>
        <row r="3982">
          <cell r="N3982">
            <v>0</v>
          </cell>
        </row>
        <row r="3983">
          <cell r="N3983">
            <v>0</v>
          </cell>
        </row>
        <row r="3984">
          <cell r="N3984">
            <v>0</v>
          </cell>
        </row>
        <row r="3985">
          <cell r="N3985">
            <v>0</v>
          </cell>
        </row>
        <row r="3986">
          <cell r="N3986">
            <v>0</v>
          </cell>
        </row>
        <row r="3987">
          <cell r="N3987">
            <v>0</v>
          </cell>
        </row>
        <row r="3988">
          <cell r="N3988">
            <v>0</v>
          </cell>
        </row>
        <row r="3989">
          <cell r="N3989">
            <v>0</v>
          </cell>
        </row>
        <row r="3990">
          <cell r="N3990">
            <v>0</v>
          </cell>
        </row>
        <row r="3991">
          <cell r="N3991">
            <v>0</v>
          </cell>
        </row>
        <row r="3992">
          <cell r="N3992">
            <v>0</v>
          </cell>
        </row>
        <row r="3993">
          <cell r="N3993">
            <v>0</v>
          </cell>
        </row>
        <row r="3994">
          <cell r="N3994">
            <v>0</v>
          </cell>
        </row>
        <row r="3995">
          <cell r="N3995">
            <v>0</v>
          </cell>
        </row>
        <row r="3996">
          <cell r="N3996">
            <v>0</v>
          </cell>
        </row>
        <row r="3997">
          <cell r="N3997">
            <v>0</v>
          </cell>
        </row>
        <row r="3998">
          <cell r="N3998">
            <v>0</v>
          </cell>
        </row>
        <row r="3999">
          <cell r="N3999">
            <v>0</v>
          </cell>
        </row>
        <row r="4000">
          <cell r="N4000">
            <v>0</v>
          </cell>
        </row>
        <row r="4001">
          <cell r="N4001">
            <v>0</v>
          </cell>
        </row>
        <row r="4002">
          <cell r="N4002">
            <v>0</v>
          </cell>
        </row>
        <row r="4003">
          <cell r="N4003">
            <v>0</v>
          </cell>
        </row>
        <row r="4004">
          <cell r="N4004">
            <v>0</v>
          </cell>
        </row>
        <row r="4005">
          <cell r="N4005">
            <v>0</v>
          </cell>
        </row>
        <row r="4006">
          <cell r="N4006">
            <v>0</v>
          </cell>
        </row>
        <row r="4007">
          <cell r="N4007">
            <v>0</v>
          </cell>
        </row>
        <row r="4008">
          <cell r="N4008">
            <v>0</v>
          </cell>
        </row>
        <row r="4009">
          <cell r="N4009">
            <v>0</v>
          </cell>
        </row>
        <row r="4010">
          <cell r="N4010">
            <v>0</v>
          </cell>
        </row>
        <row r="4011">
          <cell r="N4011">
            <v>0</v>
          </cell>
        </row>
        <row r="4012">
          <cell r="N4012">
            <v>0</v>
          </cell>
        </row>
        <row r="4013">
          <cell r="N4013">
            <v>0</v>
          </cell>
        </row>
        <row r="4014">
          <cell r="N4014">
            <v>0</v>
          </cell>
        </row>
        <row r="4015">
          <cell r="N4015">
            <v>0</v>
          </cell>
        </row>
        <row r="4016">
          <cell r="N4016">
            <v>0</v>
          </cell>
        </row>
        <row r="4017">
          <cell r="N4017">
            <v>0</v>
          </cell>
        </row>
        <row r="4018">
          <cell r="N4018">
            <v>0</v>
          </cell>
        </row>
        <row r="4019">
          <cell r="N4019">
            <v>0</v>
          </cell>
        </row>
        <row r="4020">
          <cell r="N4020">
            <v>0</v>
          </cell>
        </row>
        <row r="4021">
          <cell r="N4021">
            <v>0</v>
          </cell>
        </row>
        <row r="4022">
          <cell r="N4022">
            <v>0</v>
          </cell>
        </row>
        <row r="4023">
          <cell r="N4023">
            <v>0</v>
          </cell>
        </row>
        <row r="4024">
          <cell r="N4024">
            <v>0</v>
          </cell>
        </row>
        <row r="4025">
          <cell r="N4025">
            <v>0</v>
          </cell>
        </row>
        <row r="4026">
          <cell r="N4026">
            <v>0</v>
          </cell>
        </row>
        <row r="4027">
          <cell r="N4027">
            <v>0</v>
          </cell>
        </row>
        <row r="4028">
          <cell r="N4028">
            <v>0</v>
          </cell>
        </row>
        <row r="4029">
          <cell r="N4029">
            <v>0</v>
          </cell>
        </row>
        <row r="4030">
          <cell r="N4030">
            <v>0</v>
          </cell>
        </row>
        <row r="4031">
          <cell r="N4031">
            <v>0</v>
          </cell>
        </row>
        <row r="4032">
          <cell r="N4032">
            <v>0</v>
          </cell>
        </row>
        <row r="4033">
          <cell r="N4033">
            <v>0</v>
          </cell>
        </row>
        <row r="4034">
          <cell r="N4034">
            <v>0</v>
          </cell>
        </row>
        <row r="4035">
          <cell r="N4035">
            <v>0</v>
          </cell>
        </row>
        <row r="4036">
          <cell r="N4036">
            <v>0</v>
          </cell>
        </row>
        <row r="4037">
          <cell r="N4037">
            <v>0</v>
          </cell>
        </row>
        <row r="4038">
          <cell r="N4038">
            <v>0</v>
          </cell>
        </row>
        <row r="4039">
          <cell r="N4039">
            <v>0</v>
          </cell>
        </row>
        <row r="4040">
          <cell r="N4040">
            <v>0</v>
          </cell>
        </row>
        <row r="4041">
          <cell r="N4041">
            <v>0</v>
          </cell>
        </row>
        <row r="4042">
          <cell r="N4042">
            <v>0</v>
          </cell>
        </row>
        <row r="4043">
          <cell r="N4043">
            <v>0</v>
          </cell>
        </row>
        <row r="4044">
          <cell r="N4044">
            <v>0</v>
          </cell>
        </row>
        <row r="4045">
          <cell r="N4045">
            <v>0</v>
          </cell>
        </row>
        <row r="4046">
          <cell r="N4046">
            <v>0</v>
          </cell>
        </row>
        <row r="4047">
          <cell r="N4047">
            <v>0</v>
          </cell>
        </row>
        <row r="4048">
          <cell r="N4048">
            <v>0</v>
          </cell>
        </row>
        <row r="4049">
          <cell r="N4049">
            <v>0</v>
          </cell>
        </row>
        <row r="4050">
          <cell r="N4050">
            <v>0</v>
          </cell>
        </row>
        <row r="4051">
          <cell r="N4051">
            <v>0</v>
          </cell>
        </row>
        <row r="4052">
          <cell r="N4052">
            <v>0</v>
          </cell>
        </row>
        <row r="4053">
          <cell r="N4053">
            <v>0</v>
          </cell>
        </row>
        <row r="4054">
          <cell r="N4054">
            <v>0</v>
          </cell>
        </row>
        <row r="4055">
          <cell r="N4055">
            <v>0</v>
          </cell>
        </row>
        <row r="4056">
          <cell r="N4056">
            <v>0</v>
          </cell>
        </row>
        <row r="4057">
          <cell r="N4057">
            <v>0</v>
          </cell>
        </row>
        <row r="4058">
          <cell r="N4058">
            <v>0</v>
          </cell>
        </row>
        <row r="4059">
          <cell r="N4059">
            <v>0</v>
          </cell>
        </row>
        <row r="4060">
          <cell r="N4060">
            <v>0</v>
          </cell>
        </row>
        <row r="4061">
          <cell r="N4061">
            <v>0</v>
          </cell>
        </row>
        <row r="4062">
          <cell r="N4062">
            <v>0</v>
          </cell>
        </row>
        <row r="4063">
          <cell r="N4063">
            <v>0</v>
          </cell>
        </row>
        <row r="4064">
          <cell r="N4064">
            <v>0</v>
          </cell>
        </row>
        <row r="4065">
          <cell r="N4065">
            <v>0</v>
          </cell>
        </row>
        <row r="4066">
          <cell r="N4066">
            <v>0</v>
          </cell>
        </row>
        <row r="4067">
          <cell r="N4067">
            <v>0</v>
          </cell>
        </row>
        <row r="4068">
          <cell r="N4068">
            <v>0</v>
          </cell>
        </row>
        <row r="4069">
          <cell r="N4069">
            <v>0</v>
          </cell>
        </row>
        <row r="4070">
          <cell r="N4070">
            <v>0</v>
          </cell>
        </row>
        <row r="4071">
          <cell r="N4071">
            <v>0</v>
          </cell>
        </row>
        <row r="4072">
          <cell r="N4072">
            <v>0</v>
          </cell>
        </row>
        <row r="4073">
          <cell r="N4073">
            <v>0</v>
          </cell>
        </row>
        <row r="4074">
          <cell r="N4074">
            <v>0</v>
          </cell>
        </row>
        <row r="4075">
          <cell r="N4075">
            <v>0</v>
          </cell>
        </row>
        <row r="4076">
          <cell r="N4076">
            <v>0</v>
          </cell>
        </row>
        <row r="4077">
          <cell r="N4077">
            <v>0</v>
          </cell>
        </row>
        <row r="4078">
          <cell r="N4078">
            <v>0</v>
          </cell>
        </row>
        <row r="4079">
          <cell r="N4079">
            <v>0</v>
          </cell>
        </row>
        <row r="4080">
          <cell r="N4080">
            <v>0</v>
          </cell>
        </row>
        <row r="4081">
          <cell r="N4081">
            <v>0</v>
          </cell>
        </row>
        <row r="4082">
          <cell r="N4082">
            <v>0</v>
          </cell>
        </row>
        <row r="4083">
          <cell r="N4083">
            <v>0</v>
          </cell>
        </row>
        <row r="4084">
          <cell r="N4084">
            <v>0</v>
          </cell>
        </row>
        <row r="4085">
          <cell r="N4085">
            <v>0</v>
          </cell>
        </row>
        <row r="4086">
          <cell r="N4086">
            <v>0</v>
          </cell>
        </row>
        <row r="4087">
          <cell r="N4087">
            <v>0</v>
          </cell>
        </row>
        <row r="4088">
          <cell r="N4088">
            <v>0</v>
          </cell>
        </row>
        <row r="4089">
          <cell r="N4089">
            <v>0</v>
          </cell>
        </row>
        <row r="4090">
          <cell r="N4090">
            <v>0</v>
          </cell>
        </row>
        <row r="4091">
          <cell r="N4091">
            <v>0</v>
          </cell>
        </row>
        <row r="4092">
          <cell r="N4092">
            <v>0</v>
          </cell>
        </row>
        <row r="4093">
          <cell r="N4093">
            <v>0</v>
          </cell>
        </row>
        <row r="4094">
          <cell r="N4094">
            <v>0</v>
          </cell>
        </row>
        <row r="4095">
          <cell r="N4095">
            <v>0</v>
          </cell>
        </row>
        <row r="4096">
          <cell r="N4096">
            <v>0</v>
          </cell>
        </row>
        <row r="4097">
          <cell r="N4097">
            <v>0</v>
          </cell>
        </row>
        <row r="4098">
          <cell r="N4098">
            <v>0</v>
          </cell>
        </row>
        <row r="4099">
          <cell r="N4099">
            <v>0</v>
          </cell>
        </row>
        <row r="4100">
          <cell r="N4100">
            <v>0</v>
          </cell>
        </row>
        <row r="4101">
          <cell r="N4101">
            <v>0</v>
          </cell>
        </row>
        <row r="4102">
          <cell r="N4102">
            <v>0</v>
          </cell>
        </row>
        <row r="4103">
          <cell r="N4103">
            <v>0</v>
          </cell>
        </row>
        <row r="4104">
          <cell r="N4104">
            <v>0</v>
          </cell>
        </row>
        <row r="4105">
          <cell r="N4105">
            <v>0</v>
          </cell>
        </row>
        <row r="4106">
          <cell r="N4106">
            <v>0</v>
          </cell>
        </row>
        <row r="4107">
          <cell r="N4107">
            <v>0</v>
          </cell>
        </row>
        <row r="4108">
          <cell r="N4108">
            <v>0</v>
          </cell>
        </row>
        <row r="4109">
          <cell r="N4109">
            <v>0</v>
          </cell>
        </row>
        <row r="4110">
          <cell r="N4110">
            <v>0</v>
          </cell>
        </row>
        <row r="4111">
          <cell r="N4111">
            <v>0</v>
          </cell>
        </row>
        <row r="4112">
          <cell r="N4112">
            <v>0</v>
          </cell>
        </row>
        <row r="4113">
          <cell r="N4113">
            <v>0</v>
          </cell>
        </row>
        <row r="4114">
          <cell r="N4114">
            <v>0</v>
          </cell>
        </row>
        <row r="4115">
          <cell r="N4115">
            <v>0</v>
          </cell>
        </row>
        <row r="4116">
          <cell r="N4116">
            <v>0</v>
          </cell>
        </row>
        <row r="4117">
          <cell r="N4117">
            <v>0</v>
          </cell>
        </row>
        <row r="4118">
          <cell r="N4118">
            <v>0</v>
          </cell>
        </row>
        <row r="4119">
          <cell r="N4119">
            <v>0</v>
          </cell>
        </row>
        <row r="4120">
          <cell r="N4120">
            <v>0</v>
          </cell>
        </row>
        <row r="4121">
          <cell r="N4121">
            <v>0</v>
          </cell>
        </row>
        <row r="4122">
          <cell r="N4122">
            <v>0</v>
          </cell>
        </row>
        <row r="4123">
          <cell r="N4123">
            <v>0</v>
          </cell>
        </row>
        <row r="4124">
          <cell r="N4124">
            <v>0</v>
          </cell>
        </row>
        <row r="4125">
          <cell r="N4125">
            <v>0</v>
          </cell>
        </row>
        <row r="4126">
          <cell r="N4126">
            <v>0</v>
          </cell>
        </row>
        <row r="4127">
          <cell r="N4127">
            <v>0</v>
          </cell>
        </row>
        <row r="4128">
          <cell r="N4128">
            <v>0</v>
          </cell>
        </row>
        <row r="4129">
          <cell r="N4129">
            <v>0</v>
          </cell>
        </row>
        <row r="4130">
          <cell r="N4130">
            <v>0</v>
          </cell>
        </row>
        <row r="4131">
          <cell r="N4131">
            <v>0</v>
          </cell>
        </row>
        <row r="4132">
          <cell r="N4132">
            <v>0</v>
          </cell>
        </row>
        <row r="4133">
          <cell r="N4133">
            <v>0</v>
          </cell>
        </row>
        <row r="4134">
          <cell r="N4134">
            <v>0</v>
          </cell>
        </row>
        <row r="4135">
          <cell r="N4135">
            <v>0</v>
          </cell>
        </row>
        <row r="4136">
          <cell r="N4136">
            <v>0</v>
          </cell>
        </row>
        <row r="4137">
          <cell r="N4137">
            <v>0</v>
          </cell>
        </row>
        <row r="4138">
          <cell r="N4138">
            <v>0</v>
          </cell>
        </row>
        <row r="4139">
          <cell r="N4139">
            <v>0</v>
          </cell>
        </row>
        <row r="4140">
          <cell r="N4140">
            <v>0</v>
          </cell>
        </row>
        <row r="4141">
          <cell r="N4141">
            <v>0</v>
          </cell>
        </row>
        <row r="4142">
          <cell r="N4142">
            <v>0</v>
          </cell>
        </row>
        <row r="4143">
          <cell r="N4143">
            <v>0</v>
          </cell>
        </row>
        <row r="4144">
          <cell r="N4144">
            <v>0</v>
          </cell>
        </row>
        <row r="4145">
          <cell r="N4145">
            <v>0</v>
          </cell>
        </row>
        <row r="4146">
          <cell r="N4146">
            <v>0</v>
          </cell>
        </row>
        <row r="4147">
          <cell r="N4147">
            <v>0</v>
          </cell>
        </row>
        <row r="4148">
          <cell r="N4148">
            <v>0</v>
          </cell>
        </row>
        <row r="4149">
          <cell r="N4149">
            <v>0</v>
          </cell>
        </row>
        <row r="4150">
          <cell r="N4150">
            <v>0</v>
          </cell>
        </row>
        <row r="4151">
          <cell r="N4151">
            <v>0</v>
          </cell>
        </row>
        <row r="4152">
          <cell r="N4152">
            <v>0</v>
          </cell>
        </row>
        <row r="4153">
          <cell r="N4153">
            <v>0</v>
          </cell>
        </row>
        <row r="4154">
          <cell r="N4154">
            <v>0</v>
          </cell>
        </row>
        <row r="4155">
          <cell r="N4155">
            <v>0</v>
          </cell>
        </row>
        <row r="4156">
          <cell r="N4156">
            <v>0</v>
          </cell>
        </row>
        <row r="4157">
          <cell r="N4157">
            <v>0</v>
          </cell>
        </row>
        <row r="4158">
          <cell r="N4158">
            <v>0</v>
          </cell>
        </row>
        <row r="4159">
          <cell r="N4159">
            <v>0</v>
          </cell>
        </row>
        <row r="4160">
          <cell r="N4160">
            <v>0</v>
          </cell>
        </row>
        <row r="4161">
          <cell r="N4161">
            <v>0</v>
          </cell>
        </row>
        <row r="4162">
          <cell r="N4162">
            <v>0</v>
          </cell>
        </row>
        <row r="4163">
          <cell r="N4163">
            <v>0</v>
          </cell>
        </row>
        <row r="4164">
          <cell r="N4164">
            <v>0</v>
          </cell>
        </row>
        <row r="4165">
          <cell r="N4165">
            <v>0</v>
          </cell>
        </row>
        <row r="4166">
          <cell r="N4166">
            <v>0</v>
          </cell>
        </row>
        <row r="4167">
          <cell r="N4167">
            <v>0</v>
          </cell>
        </row>
        <row r="4168">
          <cell r="N4168">
            <v>0</v>
          </cell>
        </row>
        <row r="4169">
          <cell r="N4169">
            <v>0</v>
          </cell>
        </row>
        <row r="4170">
          <cell r="N4170">
            <v>0</v>
          </cell>
        </row>
        <row r="4171">
          <cell r="N4171">
            <v>0</v>
          </cell>
        </row>
        <row r="4172">
          <cell r="N4172">
            <v>0</v>
          </cell>
        </row>
        <row r="4173">
          <cell r="N4173">
            <v>0</v>
          </cell>
        </row>
        <row r="4174">
          <cell r="N4174">
            <v>0</v>
          </cell>
        </row>
        <row r="4175">
          <cell r="N4175">
            <v>0</v>
          </cell>
        </row>
        <row r="4176">
          <cell r="N4176">
            <v>0</v>
          </cell>
        </row>
        <row r="4177">
          <cell r="N4177">
            <v>0</v>
          </cell>
        </row>
        <row r="4178">
          <cell r="N4178">
            <v>0</v>
          </cell>
        </row>
        <row r="4179">
          <cell r="N4179">
            <v>0</v>
          </cell>
        </row>
        <row r="4180">
          <cell r="N4180">
            <v>0</v>
          </cell>
        </row>
        <row r="4181">
          <cell r="N4181">
            <v>0</v>
          </cell>
        </row>
        <row r="4182">
          <cell r="N4182">
            <v>0</v>
          </cell>
        </row>
        <row r="4183">
          <cell r="N4183">
            <v>0</v>
          </cell>
        </row>
        <row r="4184">
          <cell r="N4184">
            <v>0</v>
          </cell>
        </row>
        <row r="4185">
          <cell r="N4185">
            <v>0</v>
          </cell>
        </row>
        <row r="4186">
          <cell r="N4186">
            <v>0</v>
          </cell>
        </row>
        <row r="4187">
          <cell r="N4187">
            <v>0</v>
          </cell>
        </row>
        <row r="4188">
          <cell r="N4188">
            <v>0</v>
          </cell>
        </row>
        <row r="4189">
          <cell r="N4189">
            <v>0</v>
          </cell>
        </row>
        <row r="4190">
          <cell r="N4190">
            <v>0</v>
          </cell>
        </row>
        <row r="4191">
          <cell r="N4191">
            <v>0</v>
          </cell>
        </row>
        <row r="4192">
          <cell r="N4192">
            <v>0</v>
          </cell>
        </row>
        <row r="4193">
          <cell r="N4193">
            <v>0</v>
          </cell>
        </row>
        <row r="4194">
          <cell r="N4194">
            <v>0</v>
          </cell>
        </row>
        <row r="4195">
          <cell r="N4195">
            <v>0</v>
          </cell>
        </row>
        <row r="4196">
          <cell r="N4196">
            <v>0</v>
          </cell>
        </row>
        <row r="4197">
          <cell r="N4197">
            <v>0</v>
          </cell>
        </row>
        <row r="4198">
          <cell r="N4198">
            <v>0</v>
          </cell>
        </row>
        <row r="4199">
          <cell r="N4199">
            <v>0</v>
          </cell>
        </row>
        <row r="4200">
          <cell r="N4200">
            <v>0</v>
          </cell>
        </row>
        <row r="4201">
          <cell r="N4201">
            <v>0</v>
          </cell>
        </row>
        <row r="4202">
          <cell r="N4202">
            <v>0</v>
          </cell>
        </row>
        <row r="4203">
          <cell r="N4203">
            <v>0</v>
          </cell>
        </row>
        <row r="4204">
          <cell r="N4204">
            <v>0</v>
          </cell>
        </row>
        <row r="4205">
          <cell r="N4205">
            <v>0</v>
          </cell>
        </row>
        <row r="4206">
          <cell r="N4206">
            <v>0</v>
          </cell>
        </row>
        <row r="4207">
          <cell r="N4207">
            <v>0</v>
          </cell>
        </row>
        <row r="4208">
          <cell r="N4208">
            <v>0</v>
          </cell>
        </row>
        <row r="4209">
          <cell r="N4209">
            <v>0</v>
          </cell>
        </row>
        <row r="4210">
          <cell r="N4210">
            <v>0</v>
          </cell>
        </row>
        <row r="4211">
          <cell r="N4211">
            <v>0</v>
          </cell>
        </row>
        <row r="4212">
          <cell r="N4212">
            <v>0</v>
          </cell>
        </row>
        <row r="4213">
          <cell r="N4213">
            <v>0</v>
          </cell>
        </row>
        <row r="4214">
          <cell r="N4214">
            <v>0</v>
          </cell>
        </row>
        <row r="4215">
          <cell r="N4215">
            <v>0</v>
          </cell>
        </row>
        <row r="4216">
          <cell r="N4216">
            <v>0</v>
          </cell>
        </row>
        <row r="4217">
          <cell r="N4217">
            <v>0</v>
          </cell>
        </row>
        <row r="4218">
          <cell r="N4218">
            <v>0</v>
          </cell>
        </row>
        <row r="4219">
          <cell r="N4219">
            <v>0</v>
          </cell>
        </row>
        <row r="4220">
          <cell r="N4220">
            <v>0</v>
          </cell>
        </row>
        <row r="4221">
          <cell r="N4221">
            <v>0</v>
          </cell>
        </row>
        <row r="4222">
          <cell r="N4222">
            <v>0</v>
          </cell>
        </row>
        <row r="4223">
          <cell r="N4223">
            <v>0</v>
          </cell>
        </row>
        <row r="4224">
          <cell r="N4224">
            <v>0</v>
          </cell>
        </row>
        <row r="4225">
          <cell r="N4225">
            <v>0</v>
          </cell>
        </row>
        <row r="4226">
          <cell r="N4226">
            <v>0</v>
          </cell>
        </row>
        <row r="4227">
          <cell r="N4227">
            <v>0</v>
          </cell>
        </row>
        <row r="4228">
          <cell r="N4228">
            <v>0</v>
          </cell>
        </row>
        <row r="4229">
          <cell r="N4229">
            <v>0</v>
          </cell>
        </row>
        <row r="4230">
          <cell r="N4230">
            <v>0</v>
          </cell>
        </row>
        <row r="4231">
          <cell r="N4231">
            <v>0</v>
          </cell>
        </row>
        <row r="4232">
          <cell r="N4232">
            <v>0</v>
          </cell>
        </row>
        <row r="4233">
          <cell r="N4233">
            <v>0</v>
          </cell>
        </row>
        <row r="4234">
          <cell r="N4234">
            <v>0</v>
          </cell>
        </row>
        <row r="4235">
          <cell r="N4235">
            <v>0</v>
          </cell>
        </row>
        <row r="4236">
          <cell r="N4236">
            <v>0</v>
          </cell>
        </row>
        <row r="4237">
          <cell r="N4237">
            <v>0</v>
          </cell>
        </row>
        <row r="4238">
          <cell r="N4238">
            <v>0</v>
          </cell>
        </row>
        <row r="4239">
          <cell r="N4239">
            <v>0</v>
          </cell>
        </row>
        <row r="4240">
          <cell r="N4240">
            <v>0</v>
          </cell>
        </row>
        <row r="4241">
          <cell r="N4241">
            <v>0</v>
          </cell>
        </row>
        <row r="4242">
          <cell r="N4242">
            <v>0</v>
          </cell>
        </row>
        <row r="4243">
          <cell r="N4243">
            <v>0</v>
          </cell>
        </row>
        <row r="4244">
          <cell r="N4244">
            <v>0</v>
          </cell>
        </row>
        <row r="4245">
          <cell r="N4245">
            <v>0</v>
          </cell>
        </row>
        <row r="4246">
          <cell r="N4246">
            <v>0</v>
          </cell>
        </row>
        <row r="4247">
          <cell r="N4247">
            <v>0</v>
          </cell>
        </row>
        <row r="4248">
          <cell r="N4248">
            <v>0</v>
          </cell>
        </row>
        <row r="4249">
          <cell r="N4249">
            <v>0</v>
          </cell>
        </row>
        <row r="4250">
          <cell r="N4250">
            <v>0</v>
          </cell>
        </row>
        <row r="4251">
          <cell r="N4251">
            <v>0</v>
          </cell>
        </row>
        <row r="4252">
          <cell r="N4252">
            <v>0</v>
          </cell>
        </row>
        <row r="4253">
          <cell r="N4253">
            <v>0</v>
          </cell>
        </row>
        <row r="4254">
          <cell r="N4254">
            <v>0</v>
          </cell>
        </row>
        <row r="4255">
          <cell r="N4255">
            <v>0</v>
          </cell>
        </row>
        <row r="4256">
          <cell r="N4256">
            <v>0</v>
          </cell>
        </row>
        <row r="4257">
          <cell r="N4257">
            <v>0</v>
          </cell>
        </row>
        <row r="4258">
          <cell r="N4258">
            <v>0</v>
          </cell>
        </row>
        <row r="4259">
          <cell r="N4259">
            <v>0</v>
          </cell>
        </row>
        <row r="4260">
          <cell r="N4260">
            <v>0</v>
          </cell>
        </row>
        <row r="4261">
          <cell r="N4261">
            <v>0</v>
          </cell>
        </row>
        <row r="4262">
          <cell r="N4262">
            <v>0</v>
          </cell>
        </row>
        <row r="4263">
          <cell r="N4263">
            <v>0</v>
          </cell>
        </row>
        <row r="4264">
          <cell r="N4264">
            <v>0</v>
          </cell>
        </row>
        <row r="4265">
          <cell r="N4265">
            <v>0</v>
          </cell>
        </row>
        <row r="4266">
          <cell r="N4266">
            <v>0</v>
          </cell>
        </row>
        <row r="4267">
          <cell r="N4267">
            <v>0</v>
          </cell>
        </row>
        <row r="4268">
          <cell r="N4268">
            <v>0</v>
          </cell>
        </row>
        <row r="4269">
          <cell r="N4269">
            <v>0</v>
          </cell>
        </row>
        <row r="4270">
          <cell r="N4270">
            <v>0</v>
          </cell>
        </row>
        <row r="4271">
          <cell r="N4271">
            <v>0</v>
          </cell>
        </row>
        <row r="4272">
          <cell r="N4272">
            <v>0</v>
          </cell>
        </row>
        <row r="4273">
          <cell r="N4273">
            <v>0</v>
          </cell>
        </row>
        <row r="4274">
          <cell r="N4274">
            <v>0</v>
          </cell>
        </row>
        <row r="4275">
          <cell r="N4275">
            <v>0</v>
          </cell>
        </row>
        <row r="4276">
          <cell r="N4276">
            <v>0</v>
          </cell>
        </row>
        <row r="4277">
          <cell r="N4277">
            <v>0</v>
          </cell>
        </row>
        <row r="4278">
          <cell r="N4278">
            <v>0</v>
          </cell>
        </row>
        <row r="4279">
          <cell r="N4279">
            <v>0</v>
          </cell>
        </row>
        <row r="4280">
          <cell r="N4280">
            <v>0</v>
          </cell>
        </row>
        <row r="4281">
          <cell r="N4281">
            <v>0</v>
          </cell>
        </row>
        <row r="4282">
          <cell r="N4282">
            <v>0</v>
          </cell>
        </row>
        <row r="4283">
          <cell r="N4283">
            <v>0</v>
          </cell>
        </row>
        <row r="4284">
          <cell r="N4284">
            <v>0</v>
          </cell>
        </row>
        <row r="4285">
          <cell r="N4285">
            <v>0</v>
          </cell>
        </row>
        <row r="4286">
          <cell r="N4286">
            <v>0</v>
          </cell>
        </row>
        <row r="4287">
          <cell r="N4287">
            <v>0</v>
          </cell>
        </row>
        <row r="4288">
          <cell r="N4288">
            <v>0</v>
          </cell>
        </row>
        <row r="4289">
          <cell r="N4289">
            <v>0</v>
          </cell>
        </row>
        <row r="4290">
          <cell r="N4290">
            <v>0</v>
          </cell>
        </row>
        <row r="4291">
          <cell r="N4291">
            <v>0</v>
          </cell>
        </row>
        <row r="4292">
          <cell r="N4292">
            <v>0</v>
          </cell>
        </row>
        <row r="4293">
          <cell r="N4293">
            <v>0</v>
          </cell>
        </row>
        <row r="4294">
          <cell r="N4294">
            <v>0</v>
          </cell>
        </row>
        <row r="4295">
          <cell r="N4295">
            <v>0</v>
          </cell>
        </row>
        <row r="4296">
          <cell r="N4296">
            <v>0</v>
          </cell>
        </row>
        <row r="4297">
          <cell r="N4297">
            <v>0</v>
          </cell>
        </row>
        <row r="4298">
          <cell r="N4298">
            <v>0</v>
          </cell>
        </row>
        <row r="4299">
          <cell r="N4299">
            <v>0</v>
          </cell>
        </row>
        <row r="4300">
          <cell r="N4300">
            <v>0</v>
          </cell>
        </row>
        <row r="4301">
          <cell r="N4301">
            <v>0</v>
          </cell>
        </row>
        <row r="4302">
          <cell r="N4302">
            <v>0</v>
          </cell>
        </row>
        <row r="4303">
          <cell r="N4303">
            <v>0</v>
          </cell>
        </row>
        <row r="4304">
          <cell r="N4304">
            <v>0</v>
          </cell>
        </row>
        <row r="4305">
          <cell r="N4305">
            <v>0</v>
          </cell>
        </row>
        <row r="4306">
          <cell r="N4306">
            <v>0</v>
          </cell>
        </row>
        <row r="4307">
          <cell r="N4307">
            <v>0</v>
          </cell>
        </row>
        <row r="4308">
          <cell r="N4308">
            <v>0</v>
          </cell>
        </row>
        <row r="4309">
          <cell r="N4309">
            <v>0</v>
          </cell>
        </row>
        <row r="4310">
          <cell r="N4310">
            <v>0</v>
          </cell>
        </row>
        <row r="4311">
          <cell r="N4311">
            <v>0</v>
          </cell>
        </row>
        <row r="4312">
          <cell r="N4312">
            <v>0</v>
          </cell>
        </row>
        <row r="4313">
          <cell r="N4313">
            <v>0</v>
          </cell>
        </row>
        <row r="4314">
          <cell r="N4314">
            <v>0</v>
          </cell>
        </row>
        <row r="4315">
          <cell r="N4315">
            <v>0</v>
          </cell>
        </row>
        <row r="4316">
          <cell r="N4316">
            <v>0</v>
          </cell>
        </row>
        <row r="4317">
          <cell r="N4317">
            <v>0</v>
          </cell>
        </row>
        <row r="4318">
          <cell r="N4318">
            <v>0</v>
          </cell>
        </row>
        <row r="4319">
          <cell r="N4319">
            <v>0</v>
          </cell>
        </row>
        <row r="4320">
          <cell r="N4320">
            <v>0</v>
          </cell>
        </row>
        <row r="4321">
          <cell r="N4321">
            <v>0</v>
          </cell>
        </row>
        <row r="4322">
          <cell r="N4322">
            <v>0</v>
          </cell>
        </row>
        <row r="4323">
          <cell r="N4323">
            <v>0</v>
          </cell>
        </row>
        <row r="4324">
          <cell r="N4324">
            <v>0</v>
          </cell>
        </row>
        <row r="4325">
          <cell r="N4325">
            <v>0</v>
          </cell>
        </row>
        <row r="4326">
          <cell r="N4326">
            <v>0</v>
          </cell>
        </row>
        <row r="4327">
          <cell r="N4327">
            <v>0</v>
          </cell>
        </row>
        <row r="4328">
          <cell r="N4328">
            <v>0</v>
          </cell>
        </row>
        <row r="4329">
          <cell r="N4329">
            <v>0</v>
          </cell>
        </row>
        <row r="4330">
          <cell r="N4330">
            <v>0</v>
          </cell>
        </row>
        <row r="4331">
          <cell r="N4331">
            <v>0</v>
          </cell>
        </row>
        <row r="4332">
          <cell r="N4332">
            <v>0</v>
          </cell>
        </row>
        <row r="4333">
          <cell r="N4333">
            <v>0</v>
          </cell>
        </row>
        <row r="4334">
          <cell r="N4334">
            <v>0</v>
          </cell>
        </row>
        <row r="4335">
          <cell r="N4335">
            <v>0</v>
          </cell>
        </row>
        <row r="4336">
          <cell r="N4336">
            <v>0</v>
          </cell>
        </row>
        <row r="4337">
          <cell r="N4337">
            <v>0</v>
          </cell>
        </row>
        <row r="4338">
          <cell r="N4338">
            <v>0</v>
          </cell>
        </row>
        <row r="4339">
          <cell r="N4339">
            <v>0</v>
          </cell>
        </row>
        <row r="4340">
          <cell r="N4340">
            <v>0</v>
          </cell>
        </row>
        <row r="4341">
          <cell r="N4341">
            <v>0</v>
          </cell>
        </row>
        <row r="4342">
          <cell r="N4342">
            <v>0</v>
          </cell>
        </row>
        <row r="4343">
          <cell r="N4343">
            <v>0</v>
          </cell>
        </row>
        <row r="4344">
          <cell r="N4344">
            <v>0</v>
          </cell>
        </row>
        <row r="4345">
          <cell r="N4345">
            <v>0</v>
          </cell>
        </row>
        <row r="4346">
          <cell r="N4346">
            <v>0</v>
          </cell>
        </row>
        <row r="4347">
          <cell r="N4347">
            <v>0</v>
          </cell>
        </row>
        <row r="4348">
          <cell r="N4348">
            <v>0</v>
          </cell>
        </row>
        <row r="4349">
          <cell r="N4349">
            <v>0</v>
          </cell>
        </row>
        <row r="4350">
          <cell r="N4350">
            <v>0</v>
          </cell>
        </row>
        <row r="4351">
          <cell r="N4351">
            <v>0</v>
          </cell>
        </row>
        <row r="4352">
          <cell r="N4352">
            <v>0</v>
          </cell>
        </row>
        <row r="4353">
          <cell r="N4353">
            <v>0</v>
          </cell>
        </row>
        <row r="4354">
          <cell r="N4354">
            <v>0</v>
          </cell>
        </row>
        <row r="4355">
          <cell r="N4355">
            <v>0</v>
          </cell>
        </row>
        <row r="4356">
          <cell r="N4356">
            <v>0</v>
          </cell>
        </row>
        <row r="4357">
          <cell r="N4357">
            <v>0</v>
          </cell>
        </row>
        <row r="4358">
          <cell r="N4358">
            <v>0</v>
          </cell>
        </row>
        <row r="4359">
          <cell r="N4359">
            <v>0</v>
          </cell>
        </row>
        <row r="4360">
          <cell r="N4360">
            <v>0</v>
          </cell>
        </row>
        <row r="4361">
          <cell r="N4361">
            <v>0</v>
          </cell>
        </row>
        <row r="4362">
          <cell r="N4362">
            <v>0</v>
          </cell>
        </row>
        <row r="4363">
          <cell r="N4363">
            <v>0</v>
          </cell>
        </row>
        <row r="4364">
          <cell r="N4364">
            <v>0</v>
          </cell>
        </row>
        <row r="4365">
          <cell r="N4365">
            <v>0</v>
          </cell>
        </row>
        <row r="4366">
          <cell r="N4366">
            <v>0</v>
          </cell>
        </row>
        <row r="4367">
          <cell r="N4367">
            <v>0</v>
          </cell>
        </row>
        <row r="4368">
          <cell r="N4368">
            <v>0</v>
          </cell>
        </row>
        <row r="4369">
          <cell r="N4369">
            <v>0</v>
          </cell>
        </row>
        <row r="4370">
          <cell r="N4370">
            <v>0</v>
          </cell>
        </row>
        <row r="4371">
          <cell r="N4371">
            <v>0</v>
          </cell>
        </row>
        <row r="4372">
          <cell r="N4372">
            <v>0</v>
          </cell>
        </row>
        <row r="4373">
          <cell r="N4373">
            <v>0</v>
          </cell>
        </row>
        <row r="4374">
          <cell r="N4374">
            <v>0</v>
          </cell>
        </row>
        <row r="4375">
          <cell r="N4375">
            <v>0</v>
          </cell>
        </row>
        <row r="4376">
          <cell r="N4376">
            <v>0</v>
          </cell>
        </row>
        <row r="4377">
          <cell r="N4377">
            <v>0</v>
          </cell>
        </row>
        <row r="4378">
          <cell r="N4378">
            <v>0</v>
          </cell>
        </row>
        <row r="4379">
          <cell r="N4379">
            <v>0</v>
          </cell>
        </row>
        <row r="4380">
          <cell r="N4380">
            <v>0</v>
          </cell>
        </row>
        <row r="4381">
          <cell r="N4381">
            <v>0</v>
          </cell>
        </row>
        <row r="4382">
          <cell r="N4382">
            <v>0</v>
          </cell>
        </row>
        <row r="4383">
          <cell r="N4383">
            <v>0</v>
          </cell>
        </row>
        <row r="4384">
          <cell r="N4384">
            <v>0</v>
          </cell>
        </row>
        <row r="4385">
          <cell r="N4385">
            <v>0</v>
          </cell>
        </row>
        <row r="4386">
          <cell r="N4386">
            <v>0</v>
          </cell>
        </row>
        <row r="4387">
          <cell r="N4387">
            <v>0</v>
          </cell>
        </row>
        <row r="4388">
          <cell r="N4388">
            <v>0</v>
          </cell>
        </row>
        <row r="4389">
          <cell r="N4389">
            <v>0</v>
          </cell>
        </row>
        <row r="4390">
          <cell r="N4390">
            <v>0</v>
          </cell>
        </row>
        <row r="4391">
          <cell r="N4391">
            <v>0</v>
          </cell>
        </row>
        <row r="4392">
          <cell r="N4392">
            <v>0</v>
          </cell>
        </row>
        <row r="4393">
          <cell r="N4393">
            <v>0</v>
          </cell>
        </row>
        <row r="4394">
          <cell r="N4394">
            <v>0</v>
          </cell>
        </row>
        <row r="4395">
          <cell r="N4395">
            <v>0</v>
          </cell>
        </row>
        <row r="4396">
          <cell r="N4396">
            <v>0</v>
          </cell>
        </row>
        <row r="4397">
          <cell r="N4397">
            <v>0</v>
          </cell>
        </row>
        <row r="4398">
          <cell r="N4398">
            <v>0</v>
          </cell>
        </row>
        <row r="4399">
          <cell r="N4399">
            <v>0</v>
          </cell>
        </row>
        <row r="4400">
          <cell r="N4400">
            <v>0</v>
          </cell>
        </row>
        <row r="4401">
          <cell r="N4401">
            <v>0</v>
          </cell>
        </row>
        <row r="4402">
          <cell r="N4402">
            <v>0</v>
          </cell>
        </row>
        <row r="4403">
          <cell r="N4403">
            <v>0</v>
          </cell>
        </row>
        <row r="4404">
          <cell r="N4404">
            <v>0</v>
          </cell>
        </row>
        <row r="4405">
          <cell r="N4405">
            <v>0</v>
          </cell>
        </row>
        <row r="4406">
          <cell r="N4406">
            <v>0</v>
          </cell>
        </row>
        <row r="4407">
          <cell r="N4407">
            <v>0</v>
          </cell>
        </row>
        <row r="4408">
          <cell r="N4408">
            <v>0</v>
          </cell>
        </row>
        <row r="4409">
          <cell r="N4409">
            <v>0</v>
          </cell>
        </row>
        <row r="4410">
          <cell r="N4410">
            <v>0</v>
          </cell>
        </row>
        <row r="4411">
          <cell r="N4411">
            <v>0</v>
          </cell>
        </row>
        <row r="4412">
          <cell r="N4412">
            <v>0</v>
          </cell>
        </row>
        <row r="4413">
          <cell r="N4413">
            <v>0</v>
          </cell>
        </row>
        <row r="4414">
          <cell r="N4414">
            <v>0</v>
          </cell>
        </row>
        <row r="4415">
          <cell r="N4415">
            <v>0</v>
          </cell>
        </row>
        <row r="4416">
          <cell r="N4416">
            <v>0</v>
          </cell>
        </row>
        <row r="4417">
          <cell r="N4417">
            <v>0</v>
          </cell>
        </row>
        <row r="4418">
          <cell r="N4418">
            <v>0</v>
          </cell>
        </row>
        <row r="4419">
          <cell r="N4419">
            <v>0</v>
          </cell>
        </row>
        <row r="4420">
          <cell r="N4420">
            <v>0</v>
          </cell>
        </row>
        <row r="4421">
          <cell r="N4421">
            <v>0</v>
          </cell>
        </row>
        <row r="4422">
          <cell r="N4422">
            <v>0</v>
          </cell>
        </row>
        <row r="4423">
          <cell r="N4423">
            <v>0</v>
          </cell>
        </row>
        <row r="4424">
          <cell r="N4424">
            <v>0</v>
          </cell>
        </row>
        <row r="4425">
          <cell r="N4425">
            <v>0</v>
          </cell>
        </row>
        <row r="4426">
          <cell r="N4426">
            <v>0</v>
          </cell>
        </row>
        <row r="4427">
          <cell r="N4427">
            <v>0</v>
          </cell>
        </row>
        <row r="4428">
          <cell r="N4428">
            <v>0</v>
          </cell>
        </row>
        <row r="4429">
          <cell r="N4429">
            <v>0</v>
          </cell>
        </row>
        <row r="4430">
          <cell r="N4430">
            <v>0</v>
          </cell>
        </row>
        <row r="4431">
          <cell r="N4431">
            <v>0</v>
          </cell>
        </row>
        <row r="4432">
          <cell r="N4432">
            <v>0</v>
          </cell>
        </row>
        <row r="4433">
          <cell r="N4433">
            <v>0</v>
          </cell>
        </row>
        <row r="4434">
          <cell r="N4434">
            <v>0</v>
          </cell>
        </row>
        <row r="4435">
          <cell r="N4435">
            <v>0</v>
          </cell>
        </row>
        <row r="4436">
          <cell r="N4436">
            <v>0</v>
          </cell>
        </row>
        <row r="4437">
          <cell r="N4437">
            <v>0</v>
          </cell>
        </row>
        <row r="4438">
          <cell r="N4438">
            <v>0</v>
          </cell>
        </row>
        <row r="4439">
          <cell r="N4439">
            <v>0</v>
          </cell>
        </row>
        <row r="4440">
          <cell r="N4440">
            <v>0</v>
          </cell>
        </row>
        <row r="4441">
          <cell r="N4441">
            <v>0</v>
          </cell>
        </row>
        <row r="4442">
          <cell r="N4442">
            <v>0</v>
          </cell>
        </row>
        <row r="4443">
          <cell r="N4443">
            <v>0</v>
          </cell>
        </row>
        <row r="4444">
          <cell r="N4444">
            <v>0</v>
          </cell>
        </row>
        <row r="4445">
          <cell r="N4445">
            <v>0</v>
          </cell>
        </row>
        <row r="4446">
          <cell r="N4446">
            <v>0</v>
          </cell>
        </row>
        <row r="4447">
          <cell r="N4447">
            <v>0</v>
          </cell>
        </row>
        <row r="4448">
          <cell r="N4448">
            <v>0</v>
          </cell>
        </row>
        <row r="4449">
          <cell r="N4449">
            <v>0</v>
          </cell>
        </row>
        <row r="4450">
          <cell r="N4450">
            <v>0</v>
          </cell>
        </row>
        <row r="4451">
          <cell r="N4451">
            <v>0</v>
          </cell>
        </row>
        <row r="4452">
          <cell r="N4452">
            <v>0</v>
          </cell>
        </row>
        <row r="4453">
          <cell r="N4453">
            <v>0</v>
          </cell>
        </row>
        <row r="4454">
          <cell r="N4454">
            <v>0</v>
          </cell>
        </row>
        <row r="4455">
          <cell r="N4455">
            <v>0</v>
          </cell>
        </row>
        <row r="4456">
          <cell r="N4456">
            <v>0</v>
          </cell>
        </row>
        <row r="4457">
          <cell r="N4457">
            <v>0</v>
          </cell>
        </row>
        <row r="4458">
          <cell r="N4458">
            <v>0</v>
          </cell>
        </row>
        <row r="4459">
          <cell r="N4459">
            <v>0</v>
          </cell>
        </row>
        <row r="4460">
          <cell r="N4460">
            <v>0</v>
          </cell>
        </row>
        <row r="4461">
          <cell r="N4461">
            <v>0</v>
          </cell>
        </row>
        <row r="4462">
          <cell r="N4462">
            <v>0</v>
          </cell>
        </row>
        <row r="4463">
          <cell r="N4463">
            <v>0</v>
          </cell>
        </row>
        <row r="4464">
          <cell r="N4464">
            <v>0</v>
          </cell>
        </row>
        <row r="4465">
          <cell r="N4465">
            <v>0</v>
          </cell>
        </row>
        <row r="4466">
          <cell r="N4466">
            <v>0</v>
          </cell>
        </row>
        <row r="4467">
          <cell r="N4467">
            <v>0</v>
          </cell>
        </row>
        <row r="4468">
          <cell r="N4468">
            <v>0</v>
          </cell>
        </row>
        <row r="4469">
          <cell r="N4469">
            <v>0</v>
          </cell>
        </row>
        <row r="4470">
          <cell r="N4470">
            <v>0</v>
          </cell>
        </row>
        <row r="4471">
          <cell r="N4471">
            <v>0</v>
          </cell>
        </row>
        <row r="4472">
          <cell r="N4472">
            <v>0</v>
          </cell>
        </row>
        <row r="4473">
          <cell r="N4473">
            <v>0</v>
          </cell>
        </row>
        <row r="4474">
          <cell r="N4474">
            <v>0</v>
          </cell>
        </row>
        <row r="4475">
          <cell r="N4475">
            <v>0</v>
          </cell>
        </row>
        <row r="4476">
          <cell r="N4476">
            <v>0</v>
          </cell>
        </row>
        <row r="4477">
          <cell r="N4477">
            <v>0</v>
          </cell>
        </row>
        <row r="4478">
          <cell r="N4478">
            <v>0</v>
          </cell>
        </row>
        <row r="4479">
          <cell r="N4479">
            <v>0</v>
          </cell>
        </row>
        <row r="4480">
          <cell r="N4480">
            <v>0</v>
          </cell>
        </row>
        <row r="4481">
          <cell r="N4481">
            <v>0</v>
          </cell>
        </row>
        <row r="4482">
          <cell r="N4482">
            <v>0</v>
          </cell>
        </row>
        <row r="4483">
          <cell r="N4483">
            <v>0</v>
          </cell>
        </row>
        <row r="4484">
          <cell r="N4484">
            <v>0</v>
          </cell>
        </row>
        <row r="4485">
          <cell r="N4485">
            <v>0</v>
          </cell>
        </row>
        <row r="4486">
          <cell r="N4486">
            <v>0</v>
          </cell>
        </row>
        <row r="4487">
          <cell r="N4487">
            <v>0</v>
          </cell>
        </row>
        <row r="4488">
          <cell r="N4488">
            <v>0</v>
          </cell>
        </row>
        <row r="4489">
          <cell r="N4489">
            <v>0</v>
          </cell>
        </row>
        <row r="4490">
          <cell r="N4490">
            <v>0</v>
          </cell>
        </row>
        <row r="4491">
          <cell r="N4491">
            <v>0</v>
          </cell>
        </row>
        <row r="4492">
          <cell r="N4492">
            <v>0</v>
          </cell>
        </row>
        <row r="4493">
          <cell r="N4493">
            <v>0</v>
          </cell>
        </row>
        <row r="4494">
          <cell r="N4494">
            <v>0</v>
          </cell>
        </row>
        <row r="4495">
          <cell r="N4495">
            <v>0</v>
          </cell>
        </row>
        <row r="4496">
          <cell r="N4496">
            <v>0</v>
          </cell>
        </row>
        <row r="4497">
          <cell r="N4497">
            <v>0</v>
          </cell>
        </row>
        <row r="4498">
          <cell r="N4498">
            <v>0</v>
          </cell>
        </row>
        <row r="4499">
          <cell r="N4499">
            <v>0</v>
          </cell>
        </row>
        <row r="4500">
          <cell r="N4500">
            <v>0</v>
          </cell>
        </row>
        <row r="4501">
          <cell r="N4501">
            <v>0</v>
          </cell>
        </row>
        <row r="4502">
          <cell r="N4502">
            <v>0</v>
          </cell>
        </row>
        <row r="4503">
          <cell r="N4503">
            <v>0</v>
          </cell>
        </row>
        <row r="4504">
          <cell r="N4504">
            <v>0</v>
          </cell>
        </row>
        <row r="4505">
          <cell r="N4505">
            <v>0</v>
          </cell>
        </row>
        <row r="4506">
          <cell r="N4506">
            <v>0</v>
          </cell>
        </row>
        <row r="4507">
          <cell r="N4507">
            <v>0</v>
          </cell>
        </row>
        <row r="4508">
          <cell r="N4508">
            <v>0</v>
          </cell>
        </row>
        <row r="4509">
          <cell r="N4509">
            <v>0</v>
          </cell>
        </row>
        <row r="4510">
          <cell r="N4510">
            <v>0</v>
          </cell>
        </row>
        <row r="4511">
          <cell r="N4511">
            <v>0</v>
          </cell>
        </row>
        <row r="4512">
          <cell r="N4512">
            <v>0</v>
          </cell>
        </row>
        <row r="4513">
          <cell r="N4513">
            <v>0</v>
          </cell>
        </row>
        <row r="4514">
          <cell r="N4514">
            <v>0</v>
          </cell>
        </row>
        <row r="4515">
          <cell r="N4515">
            <v>0</v>
          </cell>
        </row>
        <row r="4516">
          <cell r="N4516">
            <v>0</v>
          </cell>
        </row>
        <row r="4517">
          <cell r="N4517">
            <v>0</v>
          </cell>
        </row>
        <row r="4518">
          <cell r="N4518">
            <v>0</v>
          </cell>
        </row>
        <row r="4519">
          <cell r="N4519">
            <v>0</v>
          </cell>
        </row>
        <row r="4520">
          <cell r="N4520">
            <v>0</v>
          </cell>
        </row>
        <row r="4521">
          <cell r="N4521">
            <v>0</v>
          </cell>
        </row>
        <row r="4522">
          <cell r="N4522">
            <v>0</v>
          </cell>
        </row>
        <row r="4523">
          <cell r="N4523">
            <v>0</v>
          </cell>
        </row>
        <row r="4524">
          <cell r="N4524">
            <v>0</v>
          </cell>
        </row>
        <row r="4525">
          <cell r="N4525">
            <v>0</v>
          </cell>
        </row>
        <row r="4526">
          <cell r="N4526">
            <v>0</v>
          </cell>
        </row>
        <row r="4527">
          <cell r="N4527">
            <v>0</v>
          </cell>
        </row>
        <row r="4528">
          <cell r="N4528">
            <v>0</v>
          </cell>
        </row>
        <row r="4529">
          <cell r="N4529">
            <v>0</v>
          </cell>
        </row>
        <row r="4530">
          <cell r="N4530">
            <v>0</v>
          </cell>
        </row>
        <row r="4531">
          <cell r="N4531">
            <v>0</v>
          </cell>
        </row>
        <row r="4532">
          <cell r="N4532">
            <v>0</v>
          </cell>
        </row>
        <row r="4533">
          <cell r="N4533">
            <v>0</v>
          </cell>
        </row>
        <row r="4534">
          <cell r="N4534">
            <v>0</v>
          </cell>
        </row>
        <row r="4535">
          <cell r="N4535">
            <v>0</v>
          </cell>
        </row>
        <row r="4536">
          <cell r="N4536">
            <v>0</v>
          </cell>
        </row>
        <row r="4537">
          <cell r="N4537">
            <v>0</v>
          </cell>
        </row>
        <row r="4538">
          <cell r="N4538">
            <v>0</v>
          </cell>
        </row>
        <row r="4539">
          <cell r="N4539">
            <v>0</v>
          </cell>
        </row>
        <row r="4540">
          <cell r="N4540">
            <v>0</v>
          </cell>
        </row>
        <row r="4541">
          <cell r="N4541">
            <v>0</v>
          </cell>
        </row>
        <row r="4542">
          <cell r="N4542">
            <v>0</v>
          </cell>
        </row>
        <row r="4543">
          <cell r="N4543">
            <v>0</v>
          </cell>
        </row>
        <row r="4544">
          <cell r="N4544">
            <v>0</v>
          </cell>
        </row>
        <row r="4545">
          <cell r="N4545">
            <v>0</v>
          </cell>
        </row>
        <row r="4546">
          <cell r="N4546">
            <v>0</v>
          </cell>
        </row>
        <row r="4547">
          <cell r="N4547">
            <v>0</v>
          </cell>
        </row>
        <row r="4548">
          <cell r="N4548">
            <v>0</v>
          </cell>
        </row>
        <row r="4549">
          <cell r="N4549">
            <v>0</v>
          </cell>
        </row>
        <row r="4550">
          <cell r="N4550">
            <v>0</v>
          </cell>
        </row>
        <row r="4551">
          <cell r="N4551">
            <v>0</v>
          </cell>
        </row>
        <row r="4552">
          <cell r="N4552">
            <v>0</v>
          </cell>
        </row>
        <row r="4553">
          <cell r="N4553">
            <v>0</v>
          </cell>
        </row>
        <row r="4554">
          <cell r="N4554">
            <v>0</v>
          </cell>
        </row>
        <row r="4555">
          <cell r="N4555">
            <v>0</v>
          </cell>
        </row>
        <row r="4556">
          <cell r="N4556">
            <v>0</v>
          </cell>
        </row>
        <row r="4557">
          <cell r="N4557">
            <v>0</v>
          </cell>
        </row>
        <row r="4558">
          <cell r="N4558">
            <v>0</v>
          </cell>
        </row>
        <row r="4559">
          <cell r="N4559">
            <v>0</v>
          </cell>
        </row>
        <row r="4560">
          <cell r="N4560">
            <v>0</v>
          </cell>
        </row>
        <row r="4561">
          <cell r="N4561">
            <v>0</v>
          </cell>
        </row>
        <row r="4562">
          <cell r="N4562">
            <v>0</v>
          </cell>
        </row>
        <row r="4563">
          <cell r="N4563">
            <v>0</v>
          </cell>
        </row>
        <row r="4564">
          <cell r="N4564">
            <v>0</v>
          </cell>
        </row>
        <row r="4565">
          <cell r="N4565">
            <v>0</v>
          </cell>
        </row>
        <row r="4566">
          <cell r="N4566">
            <v>0</v>
          </cell>
        </row>
        <row r="4567">
          <cell r="N4567">
            <v>0</v>
          </cell>
        </row>
        <row r="4568">
          <cell r="N4568">
            <v>0</v>
          </cell>
        </row>
        <row r="4569">
          <cell r="N4569">
            <v>0</v>
          </cell>
        </row>
        <row r="4570">
          <cell r="N4570">
            <v>0</v>
          </cell>
        </row>
        <row r="4571">
          <cell r="N4571">
            <v>0</v>
          </cell>
        </row>
        <row r="4572">
          <cell r="N4572">
            <v>0</v>
          </cell>
        </row>
        <row r="4573">
          <cell r="N4573">
            <v>0</v>
          </cell>
        </row>
        <row r="4574">
          <cell r="N4574">
            <v>0</v>
          </cell>
        </row>
        <row r="4575">
          <cell r="N4575">
            <v>0</v>
          </cell>
        </row>
        <row r="4576">
          <cell r="N4576">
            <v>0</v>
          </cell>
        </row>
        <row r="4577">
          <cell r="N4577">
            <v>0</v>
          </cell>
        </row>
        <row r="4578">
          <cell r="N4578">
            <v>0</v>
          </cell>
        </row>
        <row r="4579">
          <cell r="N4579">
            <v>0</v>
          </cell>
        </row>
        <row r="4580">
          <cell r="N4580">
            <v>0</v>
          </cell>
        </row>
        <row r="4581">
          <cell r="N4581">
            <v>0</v>
          </cell>
        </row>
        <row r="4582">
          <cell r="N4582">
            <v>0</v>
          </cell>
        </row>
        <row r="4583">
          <cell r="N4583">
            <v>0</v>
          </cell>
        </row>
        <row r="4584">
          <cell r="N4584">
            <v>0</v>
          </cell>
        </row>
        <row r="4585">
          <cell r="N4585">
            <v>0</v>
          </cell>
        </row>
        <row r="4586">
          <cell r="N4586">
            <v>0</v>
          </cell>
        </row>
        <row r="4587">
          <cell r="N4587">
            <v>0</v>
          </cell>
        </row>
        <row r="4588">
          <cell r="N4588">
            <v>0</v>
          </cell>
        </row>
        <row r="4589">
          <cell r="N4589">
            <v>0</v>
          </cell>
        </row>
        <row r="4590">
          <cell r="N4590">
            <v>0</v>
          </cell>
        </row>
        <row r="4591">
          <cell r="N4591">
            <v>0</v>
          </cell>
        </row>
        <row r="4592">
          <cell r="N4592">
            <v>0</v>
          </cell>
        </row>
        <row r="4593">
          <cell r="N4593">
            <v>0</v>
          </cell>
        </row>
        <row r="4594">
          <cell r="N4594">
            <v>0</v>
          </cell>
        </row>
        <row r="4595">
          <cell r="N4595">
            <v>0</v>
          </cell>
        </row>
        <row r="4596">
          <cell r="N4596">
            <v>0</v>
          </cell>
        </row>
        <row r="4597">
          <cell r="N4597">
            <v>0</v>
          </cell>
        </row>
        <row r="4598">
          <cell r="N4598">
            <v>0</v>
          </cell>
        </row>
        <row r="4599">
          <cell r="N4599">
            <v>0</v>
          </cell>
        </row>
        <row r="4600">
          <cell r="N4600">
            <v>0</v>
          </cell>
        </row>
        <row r="4601">
          <cell r="N4601">
            <v>0</v>
          </cell>
        </row>
        <row r="4602">
          <cell r="N4602">
            <v>0</v>
          </cell>
        </row>
        <row r="4603">
          <cell r="N4603">
            <v>0</v>
          </cell>
        </row>
        <row r="4604">
          <cell r="N4604">
            <v>0</v>
          </cell>
        </row>
        <row r="4605">
          <cell r="N4605">
            <v>0</v>
          </cell>
        </row>
        <row r="4606">
          <cell r="N4606">
            <v>0</v>
          </cell>
        </row>
        <row r="4607">
          <cell r="N4607">
            <v>0</v>
          </cell>
        </row>
        <row r="4608">
          <cell r="N4608">
            <v>0</v>
          </cell>
        </row>
        <row r="4609">
          <cell r="N4609">
            <v>0</v>
          </cell>
        </row>
        <row r="4610">
          <cell r="N4610">
            <v>0</v>
          </cell>
        </row>
        <row r="4611">
          <cell r="N4611">
            <v>0</v>
          </cell>
        </row>
        <row r="4612">
          <cell r="N4612">
            <v>0</v>
          </cell>
        </row>
        <row r="4613">
          <cell r="N4613">
            <v>0</v>
          </cell>
        </row>
        <row r="4614">
          <cell r="N4614">
            <v>0</v>
          </cell>
        </row>
        <row r="4615">
          <cell r="N4615">
            <v>0</v>
          </cell>
        </row>
        <row r="4616">
          <cell r="N4616">
            <v>0</v>
          </cell>
        </row>
        <row r="4617">
          <cell r="N4617">
            <v>0</v>
          </cell>
        </row>
        <row r="4618">
          <cell r="N4618">
            <v>0</v>
          </cell>
        </row>
        <row r="4619">
          <cell r="N4619">
            <v>0</v>
          </cell>
        </row>
        <row r="4620">
          <cell r="N4620">
            <v>0</v>
          </cell>
        </row>
        <row r="4621">
          <cell r="N4621">
            <v>0</v>
          </cell>
        </row>
        <row r="4622">
          <cell r="N4622">
            <v>0</v>
          </cell>
        </row>
        <row r="4623">
          <cell r="N4623">
            <v>0</v>
          </cell>
        </row>
        <row r="4624">
          <cell r="N4624">
            <v>0</v>
          </cell>
        </row>
        <row r="4625">
          <cell r="N4625">
            <v>0</v>
          </cell>
        </row>
        <row r="4626">
          <cell r="N4626">
            <v>0</v>
          </cell>
        </row>
        <row r="4627">
          <cell r="N4627">
            <v>0</v>
          </cell>
        </row>
        <row r="4628">
          <cell r="N4628">
            <v>0</v>
          </cell>
        </row>
        <row r="4629">
          <cell r="N4629">
            <v>0</v>
          </cell>
        </row>
        <row r="4630">
          <cell r="N4630">
            <v>0</v>
          </cell>
        </row>
        <row r="4631">
          <cell r="N4631">
            <v>0</v>
          </cell>
        </row>
        <row r="4632">
          <cell r="N4632">
            <v>0</v>
          </cell>
        </row>
        <row r="4633">
          <cell r="N4633">
            <v>0</v>
          </cell>
        </row>
        <row r="4634">
          <cell r="N4634">
            <v>0</v>
          </cell>
        </row>
        <row r="4635">
          <cell r="N4635">
            <v>0</v>
          </cell>
        </row>
        <row r="4636">
          <cell r="N4636">
            <v>0</v>
          </cell>
        </row>
        <row r="4637">
          <cell r="N4637">
            <v>0</v>
          </cell>
        </row>
        <row r="4638">
          <cell r="N4638">
            <v>0</v>
          </cell>
        </row>
        <row r="4639">
          <cell r="N4639">
            <v>0</v>
          </cell>
        </row>
        <row r="4640">
          <cell r="N4640">
            <v>0</v>
          </cell>
        </row>
        <row r="4641">
          <cell r="N4641">
            <v>0</v>
          </cell>
        </row>
        <row r="4642">
          <cell r="N4642">
            <v>0</v>
          </cell>
        </row>
        <row r="4643">
          <cell r="N4643">
            <v>0</v>
          </cell>
        </row>
        <row r="4644">
          <cell r="N4644">
            <v>0</v>
          </cell>
        </row>
        <row r="4645">
          <cell r="N4645">
            <v>0</v>
          </cell>
        </row>
        <row r="4646">
          <cell r="N4646">
            <v>0</v>
          </cell>
        </row>
        <row r="4647">
          <cell r="N4647">
            <v>0</v>
          </cell>
        </row>
        <row r="4648">
          <cell r="N4648">
            <v>0</v>
          </cell>
        </row>
        <row r="4649">
          <cell r="N4649">
            <v>0</v>
          </cell>
        </row>
        <row r="4650">
          <cell r="N4650">
            <v>0</v>
          </cell>
        </row>
        <row r="4651">
          <cell r="N4651">
            <v>0</v>
          </cell>
        </row>
        <row r="4652">
          <cell r="N4652">
            <v>0</v>
          </cell>
        </row>
        <row r="4653">
          <cell r="N4653">
            <v>0</v>
          </cell>
        </row>
        <row r="4654">
          <cell r="N4654">
            <v>0</v>
          </cell>
        </row>
        <row r="4655">
          <cell r="N4655">
            <v>0</v>
          </cell>
        </row>
        <row r="4656">
          <cell r="N4656">
            <v>0</v>
          </cell>
        </row>
        <row r="4657">
          <cell r="N4657">
            <v>0</v>
          </cell>
        </row>
        <row r="4658">
          <cell r="N4658">
            <v>0</v>
          </cell>
        </row>
        <row r="4659">
          <cell r="N4659">
            <v>0</v>
          </cell>
        </row>
        <row r="4660">
          <cell r="N4660">
            <v>0</v>
          </cell>
        </row>
        <row r="4661">
          <cell r="N4661">
            <v>0</v>
          </cell>
        </row>
        <row r="4662">
          <cell r="N4662">
            <v>0</v>
          </cell>
        </row>
        <row r="4663">
          <cell r="N4663">
            <v>0</v>
          </cell>
        </row>
        <row r="4664">
          <cell r="N4664">
            <v>0</v>
          </cell>
        </row>
        <row r="4665">
          <cell r="N4665">
            <v>0</v>
          </cell>
        </row>
        <row r="4666">
          <cell r="N4666">
            <v>0</v>
          </cell>
        </row>
        <row r="4667">
          <cell r="N4667">
            <v>0</v>
          </cell>
        </row>
        <row r="4668">
          <cell r="N4668">
            <v>0</v>
          </cell>
        </row>
        <row r="4669">
          <cell r="N4669">
            <v>0</v>
          </cell>
        </row>
        <row r="4670">
          <cell r="N4670">
            <v>0</v>
          </cell>
        </row>
        <row r="4671">
          <cell r="N4671">
            <v>0</v>
          </cell>
        </row>
        <row r="4672">
          <cell r="N4672">
            <v>0</v>
          </cell>
        </row>
        <row r="4673">
          <cell r="N4673">
            <v>0</v>
          </cell>
        </row>
        <row r="4674">
          <cell r="N4674">
            <v>0</v>
          </cell>
        </row>
        <row r="4675">
          <cell r="N4675">
            <v>0</v>
          </cell>
        </row>
        <row r="4676">
          <cell r="N4676">
            <v>0</v>
          </cell>
        </row>
        <row r="4677">
          <cell r="N4677">
            <v>0</v>
          </cell>
        </row>
        <row r="4678">
          <cell r="N4678">
            <v>0</v>
          </cell>
        </row>
        <row r="4679">
          <cell r="N4679">
            <v>0</v>
          </cell>
        </row>
        <row r="4680">
          <cell r="N4680">
            <v>0</v>
          </cell>
        </row>
        <row r="4681">
          <cell r="N4681">
            <v>0</v>
          </cell>
        </row>
        <row r="4682">
          <cell r="N4682">
            <v>0</v>
          </cell>
        </row>
        <row r="4683">
          <cell r="N4683">
            <v>0</v>
          </cell>
        </row>
        <row r="4684">
          <cell r="N4684">
            <v>0</v>
          </cell>
        </row>
        <row r="4685">
          <cell r="N4685">
            <v>0</v>
          </cell>
        </row>
        <row r="4686">
          <cell r="N4686">
            <v>0</v>
          </cell>
        </row>
        <row r="4687">
          <cell r="N4687">
            <v>0</v>
          </cell>
        </row>
        <row r="4688">
          <cell r="N4688">
            <v>0</v>
          </cell>
        </row>
        <row r="4689">
          <cell r="N4689">
            <v>0</v>
          </cell>
        </row>
        <row r="4690">
          <cell r="N4690">
            <v>0</v>
          </cell>
        </row>
        <row r="4691">
          <cell r="N4691">
            <v>0</v>
          </cell>
        </row>
        <row r="4692">
          <cell r="N4692">
            <v>0</v>
          </cell>
        </row>
        <row r="4693">
          <cell r="N4693">
            <v>0</v>
          </cell>
        </row>
        <row r="4694">
          <cell r="N4694">
            <v>0</v>
          </cell>
        </row>
        <row r="4695">
          <cell r="N4695">
            <v>0</v>
          </cell>
        </row>
        <row r="4696">
          <cell r="N4696">
            <v>0</v>
          </cell>
        </row>
        <row r="4697">
          <cell r="N4697">
            <v>0</v>
          </cell>
        </row>
        <row r="4698">
          <cell r="N4698">
            <v>0</v>
          </cell>
        </row>
        <row r="4699">
          <cell r="N4699">
            <v>0</v>
          </cell>
        </row>
        <row r="4700">
          <cell r="N4700">
            <v>0</v>
          </cell>
        </row>
        <row r="4701">
          <cell r="N4701">
            <v>0</v>
          </cell>
        </row>
        <row r="4702">
          <cell r="N4702">
            <v>0</v>
          </cell>
        </row>
        <row r="4703">
          <cell r="N4703">
            <v>0</v>
          </cell>
        </row>
        <row r="4704">
          <cell r="N4704">
            <v>0</v>
          </cell>
        </row>
        <row r="4705">
          <cell r="N4705">
            <v>0</v>
          </cell>
        </row>
        <row r="4706">
          <cell r="N4706">
            <v>0</v>
          </cell>
        </row>
        <row r="4707">
          <cell r="N4707">
            <v>0</v>
          </cell>
        </row>
        <row r="4708">
          <cell r="N4708">
            <v>0</v>
          </cell>
        </row>
        <row r="4709">
          <cell r="N4709">
            <v>0</v>
          </cell>
        </row>
        <row r="4710">
          <cell r="N4710">
            <v>0</v>
          </cell>
        </row>
        <row r="4711">
          <cell r="N4711">
            <v>0</v>
          </cell>
        </row>
        <row r="4712">
          <cell r="N4712">
            <v>0</v>
          </cell>
        </row>
        <row r="4713">
          <cell r="N4713">
            <v>0</v>
          </cell>
        </row>
        <row r="4714">
          <cell r="N4714">
            <v>0</v>
          </cell>
        </row>
        <row r="4715">
          <cell r="N4715">
            <v>0</v>
          </cell>
        </row>
        <row r="4716">
          <cell r="N4716">
            <v>0</v>
          </cell>
        </row>
        <row r="4717">
          <cell r="N4717">
            <v>0</v>
          </cell>
        </row>
        <row r="4718">
          <cell r="N4718">
            <v>0</v>
          </cell>
        </row>
        <row r="4719">
          <cell r="N4719">
            <v>0</v>
          </cell>
        </row>
        <row r="4720">
          <cell r="N4720">
            <v>0</v>
          </cell>
        </row>
        <row r="4721">
          <cell r="N4721">
            <v>0</v>
          </cell>
        </row>
        <row r="4722">
          <cell r="N4722">
            <v>0</v>
          </cell>
        </row>
        <row r="4723">
          <cell r="N4723">
            <v>0</v>
          </cell>
        </row>
        <row r="4724">
          <cell r="N4724">
            <v>0</v>
          </cell>
        </row>
        <row r="4725">
          <cell r="N4725">
            <v>0</v>
          </cell>
        </row>
        <row r="4726">
          <cell r="N4726">
            <v>0</v>
          </cell>
        </row>
        <row r="4727">
          <cell r="N4727">
            <v>0</v>
          </cell>
        </row>
        <row r="4728">
          <cell r="N4728">
            <v>0</v>
          </cell>
        </row>
        <row r="4729">
          <cell r="N4729">
            <v>0</v>
          </cell>
        </row>
        <row r="4730">
          <cell r="N4730">
            <v>0</v>
          </cell>
        </row>
        <row r="4731">
          <cell r="N4731">
            <v>0</v>
          </cell>
        </row>
        <row r="4732">
          <cell r="N4732">
            <v>0</v>
          </cell>
        </row>
        <row r="4733">
          <cell r="N4733">
            <v>0</v>
          </cell>
        </row>
        <row r="4734">
          <cell r="N4734">
            <v>0</v>
          </cell>
        </row>
        <row r="4735">
          <cell r="N4735">
            <v>0</v>
          </cell>
        </row>
        <row r="4736">
          <cell r="N4736">
            <v>0</v>
          </cell>
        </row>
        <row r="4737">
          <cell r="N4737">
            <v>0</v>
          </cell>
        </row>
        <row r="4738">
          <cell r="N4738">
            <v>0</v>
          </cell>
        </row>
        <row r="4739">
          <cell r="N4739">
            <v>0</v>
          </cell>
        </row>
        <row r="4740">
          <cell r="N4740">
            <v>0</v>
          </cell>
        </row>
        <row r="4741">
          <cell r="N4741">
            <v>0</v>
          </cell>
        </row>
        <row r="4742">
          <cell r="N4742">
            <v>0</v>
          </cell>
        </row>
        <row r="4743">
          <cell r="N4743">
            <v>0</v>
          </cell>
        </row>
        <row r="4744">
          <cell r="N4744">
            <v>0</v>
          </cell>
        </row>
        <row r="4745">
          <cell r="N4745">
            <v>0</v>
          </cell>
        </row>
        <row r="4746">
          <cell r="N4746">
            <v>0</v>
          </cell>
        </row>
        <row r="4747">
          <cell r="N4747">
            <v>0</v>
          </cell>
        </row>
        <row r="4748">
          <cell r="N4748">
            <v>0</v>
          </cell>
        </row>
        <row r="4749">
          <cell r="N4749">
            <v>0</v>
          </cell>
        </row>
        <row r="4750">
          <cell r="N4750">
            <v>0</v>
          </cell>
        </row>
        <row r="4751">
          <cell r="N4751">
            <v>0</v>
          </cell>
        </row>
        <row r="4752">
          <cell r="N4752">
            <v>0</v>
          </cell>
        </row>
        <row r="4753">
          <cell r="N4753">
            <v>0</v>
          </cell>
        </row>
        <row r="4754">
          <cell r="N4754">
            <v>0</v>
          </cell>
        </row>
        <row r="4755">
          <cell r="N4755">
            <v>0</v>
          </cell>
        </row>
        <row r="4756">
          <cell r="N4756">
            <v>0</v>
          </cell>
        </row>
        <row r="4757">
          <cell r="N4757">
            <v>0</v>
          </cell>
        </row>
        <row r="4758">
          <cell r="N4758">
            <v>0</v>
          </cell>
        </row>
        <row r="4759">
          <cell r="N4759">
            <v>0</v>
          </cell>
        </row>
        <row r="4760">
          <cell r="N4760">
            <v>0</v>
          </cell>
        </row>
        <row r="4761">
          <cell r="N4761">
            <v>0</v>
          </cell>
        </row>
        <row r="4762">
          <cell r="N4762">
            <v>0</v>
          </cell>
        </row>
        <row r="4763">
          <cell r="N4763">
            <v>0</v>
          </cell>
        </row>
        <row r="4764">
          <cell r="N4764">
            <v>0</v>
          </cell>
        </row>
        <row r="4765">
          <cell r="N4765">
            <v>0</v>
          </cell>
        </row>
        <row r="4766">
          <cell r="N4766">
            <v>0</v>
          </cell>
        </row>
        <row r="4767">
          <cell r="N4767">
            <v>0</v>
          </cell>
        </row>
        <row r="4768">
          <cell r="N4768">
            <v>0</v>
          </cell>
        </row>
        <row r="4769">
          <cell r="N4769">
            <v>0</v>
          </cell>
        </row>
        <row r="4770">
          <cell r="N4770">
            <v>0</v>
          </cell>
        </row>
        <row r="4771">
          <cell r="N4771">
            <v>0</v>
          </cell>
        </row>
        <row r="4772">
          <cell r="N4772">
            <v>0</v>
          </cell>
        </row>
        <row r="4773">
          <cell r="N4773">
            <v>0</v>
          </cell>
        </row>
        <row r="4774">
          <cell r="N4774">
            <v>0</v>
          </cell>
        </row>
        <row r="4775">
          <cell r="N4775">
            <v>0</v>
          </cell>
        </row>
        <row r="4776">
          <cell r="N4776">
            <v>0</v>
          </cell>
        </row>
        <row r="4777">
          <cell r="N4777">
            <v>0</v>
          </cell>
        </row>
        <row r="4778">
          <cell r="N4778">
            <v>0</v>
          </cell>
        </row>
        <row r="4779">
          <cell r="N4779">
            <v>0</v>
          </cell>
        </row>
        <row r="4780">
          <cell r="N4780">
            <v>0</v>
          </cell>
        </row>
        <row r="4781">
          <cell r="N4781">
            <v>0</v>
          </cell>
        </row>
        <row r="4782">
          <cell r="N4782">
            <v>0</v>
          </cell>
        </row>
        <row r="4783">
          <cell r="N4783">
            <v>0</v>
          </cell>
        </row>
        <row r="4784">
          <cell r="N4784">
            <v>0</v>
          </cell>
        </row>
        <row r="4785">
          <cell r="N4785">
            <v>0</v>
          </cell>
        </row>
        <row r="4786">
          <cell r="N4786">
            <v>0</v>
          </cell>
        </row>
        <row r="4787">
          <cell r="N4787">
            <v>0</v>
          </cell>
        </row>
        <row r="4788">
          <cell r="N4788">
            <v>0</v>
          </cell>
        </row>
        <row r="4789">
          <cell r="N4789">
            <v>0</v>
          </cell>
        </row>
        <row r="4790">
          <cell r="N4790">
            <v>0</v>
          </cell>
        </row>
        <row r="4791">
          <cell r="N4791">
            <v>0</v>
          </cell>
        </row>
        <row r="4792">
          <cell r="N4792">
            <v>0</v>
          </cell>
        </row>
        <row r="4793">
          <cell r="N4793">
            <v>0</v>
          </cell>
        </row>
        <row r="4794">
          <cell r="N4794">
            <v>0</v>
          </cell>
        </row>
        <row r="4795">
          <cell r="N4795">
            <v>0</v>
          </cell>
        </row>
        <row r="4796">
          <cell r="N4796">
            <v>0</v>
          </cell>
        </row>
        <row r="4797">
          <cell r="N4797">
            <v>0</v>
          </cell>
        </row>
        <row r="4798">
          <cell r="N4798">
            <v>0</v>
          </cell>
        </row>
        <row r="4799">
          <cell r="N4799">
            <v>0</v>
          </cell>
        </row>
        <row r="4800">
          <cell r="N4800">
            <v>0</v>
          </cell>
        </row>
        <row r="4801">
          <cell r="N4801">
            <v>0</v>
          </cell>
        </row>
        <row r="4802">
          <cell r="N4802">
            <v>0</v>
          </cell>
        </row>
        <row r="4803">
          <cell r="N4803">
            <v>0</v>
          </cell>
        </row>
        <row r="4804">
          <cell r="N4804">
            <v>0</v>
          </cell>
        </row>
        <row r="4805">
          <cell r="N4805">
            <v>0</v>
          </cell>
        </row>
        <row r="4806">
          <cell r="N4806">
            <v>0</v>
          </cell>
        </row>
        <row r="4807">
          <cell r="N4807">
            <v>0</v>
          </cell>
        </row>
        <row r="4808">
          <cell r="N4808">
            <v>0</v>
          </cell>
        </row>
        <row r="4809">
          <cell r="N4809">
            <v>0</v>
          </cell>
        </row>
        <row r="4810">
          <cell r="N4810">
            <v>0</v>
          </cell>
        </row>
        <row r="4811">
          <cell r="N4811">
            <v>0</v>
          </cell>
        </row>
        <row r="4812">
          <cell r="N4812">
            <v>0</v>
          </cell>
        </row>
        <row r="4813">
          <cell r="N4813">
            <v>0</v>
          </cell>
        </row>
        <row r="4814">
          <cell r="N4814">
            <v>0</v>
          </cell>
        </row>
        <row r="4815">
          <cell r="N4815">
            <v>0</v>
          </cell>
        </row>
        <row r="4816">
          <cell r="N4816">
            <v>0</v>
          </cell>
        </row>
        <row r="4817">
          <cell r="N4817">
            <v>0</v>
          </cell>
        </row>
        <row r="4818">
          <cell r="N4818">
            <v>0</v>
          </cell>
        </row>
        <row r="4819">
          <cell r="N4819">
            <v>0</v>
          </cell>
        </row>
        <row r="4820">
          <cell r="N4820">
            <v>0</v>
          </cell>
        </row>
        <row r="4821">
          <cell r="N4821">
            <v>0</v>
          </cell>
        </row>
        <row r="4822">
          <cell r="N4822">
            <v>0</v>
          </cell>
        </row>
        <row r="4823">
          <cell r="N4823">
            <v>0</v>
          </cell>
        </row>
        <row r="4824">
          <cell r="N4824">
            <v>0</v>
          </cell>
        </row>
        <row r="4825">
          <cell r="N4825">
            <v>0</v>
          </cell>
        </row>
        <row r="4826">
          <cell r="N4826">
            <v>0</v>
          </cell>
        </row>
        <row r="4827">
          <cell r="N4827">
            <v>0</v>
          </cell>
        </row>
        <row r="4828">
          <cell r="N4828">
            <v>0</v>
          </cell>
        </row>
        <row r="4829">
          <cell r="N4829">
            <v>0</v>
          </cell>
        </row>
        <row r="4830">
          <cell r="N4830">
            <v>0</v>
          </cell>
        </row>
        <row r="4831">
          <cell r="N4831">
            <v>0</v>
          </cell>
        </row>
        <row r="4832">
          <cell r="N4832">
            <v>0</v>
          </cell>
        </row>
        <row r="4833">
          <cell r="N4833">
            <v>0</v>
          </cell>
        </row>
        <row r="4834">
          <cell r="N4834">
            <v>0</v>
          </cell>
        </row>
        <row r="4835">
          <cell r="N4835">
            <v>0</v>
          </cell>
        </row>
        <row r="4836">
          <cell r="N4836">
            <v>0</v>
          </cell>
        </row>
        <row r="4837">
          <cell r="N4837">
            <v>0</v>
          </cell>
        </row>
        <row r="4838">
          <cell r="N4838">
            <v>0</v>
          </cell>
        </row>
        <row r="4839">
          <cell r="N4839">
            <v>0</v>
          </cell>
        </row>
        <row r="4840">
          <cell r="N4840">
            <v>0</v>
          </cell>
        </row>
        <row r="4841">
          <cell r="N4841">
            <v>0</v>
          </cell>
        </row>
        <row r="4842">
          <cell r="N4842">
            <v>0</v>
          </cell>
        </row>
        <row r="4843">
          <cell r="N4843">
            <v>0</v>
          </cell>
        </row>
        <row r="4844">
          <cell r="N4844">
            <v>0</v>
          </cell>
        </row>
        <row r="4845">
          <cell r="N4845">
            <v>0</v>
          </cell>
        </row>
        <row r="4846">
          <cell r="N4846">
            <v>0</v>
          </cell>
        </row>
        <row r="4847">
          <cell r="N4847">
            <v>0</v>
          </cell>
        </row>
        <row r="4848">
          <cell r="N4848">
            <v>0</v>
          </cell>
        </row>
        <row r="4849">
          <cell r="N4849">
            <v>0</v>
          </cell>
        </row>
        <row r="4850">
          <cell r="N4850">
            <v>0</v>
          </cell>
        </row>
        <row r="4851">
          <cell r="N4851">
            <v>0</v>
          </cell>
        </row>
        <row r="4852">
          <cell r="N4852">
            <v>0</v>
          </cell>
        </row>
        <row r="4853">
          <cell r="N4853">
            <v>0</v>
          </cell>
        </row>
        <row r="4854">
          <cell r="N4854">
            <v>0</v>
          </cell>
        </row>
        <row r="4855">
          <cell r="N4855">
            <v>0</v>
          </cell>
        </row>
        <row r="4856">
          <cell r="N4856">
            <v>0</v>
          </cell>
        </row>
        <row r="4857">
          <cell r="N4857">
            <v>0</v>
          </cell>
        </row>
        <row r="4858">
          <cell r="N4858">
            <v>0</v>
          </cell>
        </row>
        <row r="4859">
          <cell r="N4859">
            <v>0</v>
          </cell>
        </row>
        <row r="4860">
          <cell r="N4860">
            <v>0</v>
          </cell>
        </row>
        <row r="4861">
          <cell r="N4861">
            <v>0</v>
          </cell>
        </row>
        <row r="4862">
          <cell r="N4862">
            <v>0</v>
          </cell>
        </row>
        <row r="4863">
          <cell r="N4863">
            <v>0</v>
          </cell>
        </row>
        <row r="4864">
          <cell r="N4864">
            <v>0</v>
          </cell>
        </row>
        <row r="4865">
          <cell r="N4865">
            <v>0</v>
          </cell>
        </row>
        <row r="4866">
          <cell r="N4866">
            <v>0</v>
          </cell>
        </row>
        <row r="4867">
          <cell r="N4867">
            <v>0</v>
          </cell>
        </row>
        <row r="4868">
          <cell r="N4868">
            <v>0</v>
          </cell>
        </row>
        <row r="4869">
          <cell r="N4869">
            <v>0</v>
          </cell>
        </row>
        <row r="4870">
          <cell r="N4870">
            <v>0</v>
          </cell>
        </row>
        <row r="4871">
          <cell r="N4871">
            <v>0</v>
          </cell>
        </row>
        <row r="4872">
          <cell r="N4872">
            <v>0</v>
          </cell>
        </row>
        <row r="4873">
          <cell r="N4873">
            <v>0</v>
          </cell>
        </row>
        <row r="4874">
          <cell r="N4874">
            <v>0</v>
          </cell>
        </row>
        <row r="4875">
          <cell r="N4875">
            <v>0</v>
          </cell>
        </row>
        <row r="4876">
          <cell r="N4876">
            <v>0</v>
          </cell>
        </row>
        <row r="4877">
          <cell r="N4877">
            <v>0</v>
          </cell>
        </row>
        <row r="4878">
          <cell r="N4878">
            <v>0</v>
          </cell>
        </row>
        <row r="4879">
          <cell r="N4879">
            <v>0</v>
          </cell>
        </row>
        <row r="4880">
          <cell r="N4880">
            <v>0</v>
          </cell>
        </row>
        <row r="4881">
          <cell r="N4881">
            <v>0</v>
          </cell>
        </row>
        <row r="4882">
          <cell r="N4882">
            <v>0</v>
          </cell>
        </row>
        <row r="4883">
          <cell r="N4883">
            <v>0</v>
          </cell>
        </row>
        <row r="4884">
          <cell r="N4884">
            <v>0</v>
          </cell>
        </row>
        <row r="4885">
          <cell r="N4885">
            <v>0</v>
          </cell>
        </row>
        <row r="4886">
          <cell r="N4886">
            <v>0</v>
          </cell>
        </row>
        <row r="4887">
          <cell r="N4887">
            <v>0</v>
          </cell>
        </row>
        <row r="4888">
          <cell r="N4888">
            <v>0</v>
          </cell>
        </row>
        <row r="4889">
          <cell r="N4889">
            <v>0</v>
          </cell>
        </row>
        <row r="4890">
          <cell r="N4890">
            <v>0</v>
          </cell>
        </row>
        <row r="4891">
          <cell r="N4891">
            <v>0</v>
          </cell>
        </row>
        <row r="4892">
          <cell r="N4892">
            <v>0</v>
          </cell>
        </row>
        <row r="4893">
          <cell r="N4893">
            <v>0</v>
          </cell>
        </row>
        <row r="4894">
          <cell r="N4894">
            <v>0</v>
          </cell>
        </row>
        <row r="4895">
          <cell r="N4895">
            <v>0</v>
          </cell>
        </row>
        <row r="4896">
          <cell r="N4896">
            <v>0</v>
          </cell>
        </row>
        <row r="4897">
          <cell r="N4897">
            <v>0</v>
          </cell>
        </row>
        <row r="4898">
          <cell r="N4898">
            <v>0</v>
          </cell>
        </row>
        <row r="4899">
          <cell r="N4899">
            <v>0</v>
          </cell>
        </row>
        <row r="4900">
          <cell r="N4900">
            <v>0</v>
          </cell>
        </row>
        <row r="4901">
          <cell r="N4901">
            <v>0</v>
          </cell>
        </row>
        <row r="4902">
          <cell r="N4902">
            <v>0</v>
          </cell>
        </row>
        <row r="4903">
          <cell r="N4903">
            <v>0</v>
          </cell>
        </row>
        <row r="4904">
          <cell r="N4904">
            <v>0</v>
          </cell>
        </row>
        <row r="4905">
          <cell r="N4905">
            <v>0</v>
          </cell>
        </row>
        <row r="4906">
          <cell r="N4906">
            <v>0</v>
          </cell>
        </row>
        <row r="4907">
          <cell r="N4907">
            <v>0</v>
          </cell>
        </row>
        <row r="4908">
          <cell r="N4908">
            <v>0</v>
          </cell>
        </row>
        <row r="4909">
          <cell r="N4909">
            <v>0</v>
          </cell>
        </row>
        <row r="4910">
          <cell r="N4910">
            <v>0</v>
          </cell>
        </row>
        <row r="4911">
          <cell r="N4911">
            <v>0</v>
          </cell>
        </row>
        <row r="4912">
          <cell r="N4912">
            <v>0</v>
          </cell>
        </row>
        <row r="4913">
          <cell r="N4913">
            <v>0</v>
          </cell>
        </row>
        <row r="4914">
          <cell r="N4914">
            <v>0</v>
          </cell>
        </row>
        <row r="4915">
          <cell r="N4915">
            <v>0</v>
          </cell>
        </row>
        <row r="4916">
          <cell r="N4916">
            <v>0</v>
          </cell>
        </row>
        <row r="4917">
          <cell r="N4917">
            <v>0</v>
          </cell>
        </row>
        <row r="4918">
          <cell r="N4918">
            <v>0</v>
          </cell>
        </row>
        <row r="4919">
          <cell r="N4919">
            <v>0</v>
          </cell>
        </row>
        <row r="4920">
          <cell r="N4920">
            <v>0</v>
          </cell>
        </row>
        <row r="4921">
          <cell r="N4921">
            <v>0</v>
          </cell>
        </row>
        <row r="4922">
          <cell r="N4922">
            <v>0</v>
          </cell>
        </row>
        <row r="4923">
          <cell r="N4923">
            <v>0</v>
          </cell>
        </row>
        <row r="4924">
          <cell r="N4924">
            <v>0</v>
          </cell>
        </row>
        <row r="4925">
          <cell r="N4925">
            <v>0</v>
          </cell>
        </row>
        <row r="4926">
          <cell r="N4926">
            <v>0</v>
          </cell>
        </row>
        <row r="4927">
          <cell r="N4927">
            <v>0</v>
          </cell>
        </row>
        <row r="4928">
          <cell r="N4928">
            <v>0</v>
          </cell>
        </row>
        <row r="4929">
          <cell r="N4929">
            <v>0</v>
          </cell>
        </row>
        <row r="4930">
          <cell r="N4930">
            <v>0</v>
          </cell>
        </row>
        <row r="4931">
          <cell r="N4931">
            <v>0</v>
          </cell>
        </row>
        <row r="4932">
          <cell r="N4932">
            <v>0</v>
          </cell>
        </row>
        <row r="4933">
          <cell r="N4933">
            <v>0</v>
          </cell>
        </row>
        <row r="4934">
          <cell r="N4934">
            <v>0</v>
          </cell>
        </row>
        <row r="4935">
          <cell r="N4935">
            <v>0</v>
          </cell>
        </row>
        <row r="4936">
          <cell r="N4936">
            <v>0</v>
          </cell>
        </row>
        <row r="4937">
          <cell r="N4937">
            <v>0</v>
          </cell>
        </row>
        <row r="4938">
          <cell r="N4938">
            <v>0</v>
          </cell>
        </row>
        <row r="4939">
          <cell r="N4939">
            <v>0</v>
          </cell>
        </row>
        <row r="4940">
          <cell r="N4940">
            <v>0</v>
          </cell>
        </row>
        <row r="4941">
          <cell r="N4941">
            <v>0</v>
          </cell>
        </row>
        <row r="4942">
          <cell r="N4942">
            <v>0</v>
          </cell>
        </row>
        <row r="4943">
          <cell r="N4943">
            <v>0</v>
          </cell>
        </row>
        <row r="4944">
          <cell r="N4944">
            <v>0</v>
          </cell>
        </row>
        <row r="4945">
          <cell r="N4945">
            <v>0</v>
          </cell>
        </row>
        <row r="4946">
          <cell r="N4946">
            <v>0</v>
          </cell>
        </row>
        <row r="4947">
          <cell r="N4947">
            <v>0</v>
          </cell>
        </row>
        <row r="4948">
          <cell r="N4948">
            <v>0</v>
          </cell>
        </row>
        <row r="4949">
          <cell r="N4949">
            <v>0</v>
          </cell>
        </row>
        <row r="4950">
          <cell r="N4950">
            <v>0</v>
          </cell>
        </row>
        <row r="4951">
          <cell r="N4951">
            <v>0</v>
          </cell>
        </row>
        <row r="4952">
          <cell r="N4952">
            <v>0</v>
          </cell>
        </row>
        <row r="4953">
          <cell r="N4953">
            <v>0</v>
          </cell>
        </row>
        <row r="4954">
          <cell r="N4954">
            <v>0</v>
          </cell>
        </row>
        <row r="4955">
          <cell r="N4955">
            <v>0</v>
          </cell>
        </row>
        <row r="4956">
          <cell r="N4956">
            <v>0</v>
          </cell>
        </row>
        <row r="4957">
          <cell r="N4957">
            <v>0</v>
          </cell>
        </row>
        <row r="4958">
          <cell r="N4958">
            <v>0</v>
          </cell>
        </row>
        <row r="4959">
          <cell r="N4959">
            <v>0</v>
          </cell>
        </row>
        <row r="4960">
          <cell r="N4960">
            <v>0</v>
          </cell>
        </row>
        <row r="4961">
          <cell r="N4961">
            <v>0</v>
          </cell>
        </row>
        <row r="4962">
          <cell r="N4962">
            <v>0</v>
          </cell>
        </row>
        <row r="4963">
          <cell r="N4963">
            <v>0</v>
          </cell>
        </row>
        <row r="4964">
          <cell r="N4964">
            <v>0</v>
          </cell>
        </row>
        <row r="4965">
          <cell r="N4965">
            <v>0</v>
          </cell>
        </row>
        <row r="4966">
          <cell r="N4966">
            <v>0</v>
          </cell>
        </row>
        <row r="4967">
          <cell r="N4967">
            <v>0</v>
          </cell>
        </row>
        <row r="4968">
          <cell r="N4968">
            <v>0</v>
          </cell>
        </row>
        <row r="4969">
          <cell r="N4969">
            <v>0</v>
          </cell>
        </row>
        <row r="4970">
          <cell r="N4970">
            <v>0</v>
          </cell>
        </row>
        <row r="4971">
          <cell r="N4971">
            <v>0</v>
          </cell>
        </row>
        <row r="4972">
          <cell r="N4972">
            <v>0</v>
          </cell>
        </row>
        <row r="4973">
          <cell r="N4973">
            <v>0</v>
          </cell>
        </row>
        <row r="4974">
          <cell r="N4974">
            <v>0</v>
          </cell>
        </row>
        <row r="4975">
          <cell r="N4975">
            <v>0</v>
          </cell>
        </row>
        <row r="4976">
          <cell r="N4976">
            <v>0</v>
          </cell>
        </row>
        <row r="4977">
          <cell r="N4977">
            <v>0</v>
          </cell>
        </row>
        <row r="4978">
          <cell r="N4978">
            <v>0</v>
          </cell>
        </row>
        <row r="4979">
          <cell r="N4979">
            <v>0</v>
          </cell>
        </row>
        <row r="4980">
          <cell r="N4980">
            <v>0</v>
          </cell>
        </row>
        <row r="4981">
          <cell r="N4981">
            <v>0</v>
          </cell>
        </row>
        <row r="4982">
          <cell r="N4982">
            <v>0</v>
          </cell>
        </row>
        <row r="4983">
          <cell r="N4983">
            <v>0</v>
          </cell>
        </row>
        <row r="4984">
          <cell r="N4984">
            <v>0</v>
          </cell>
        </row>
        <row r="4985">
          <cell r="N4985">
            <v>0</v>
          </cell>
        </row>
        <row r="4986">
          <cell r="N4986">
            <v>0</v>
          </cell>
        </row>
        <row r="4987">
          <cell r="N4987">
            <v>0</v>
          </cell>
        </row>
        <row r="4988">
          <cell r="N4988">
            <v>0</v>
          </cell>
        </row>
        <row r="4989">
          <cell r="N4989">
            <v>0</v>
          </cell>
        </row>
        <row r="4990">
          <cell r="N4990">
            <v>0</v>
          </cell>
        </row>
        <row r="4991">
          <cell r="N4991">
            <v>0</v>
          </cell>
        </row>
        <row r="4992">
          <cell r="N4992">
            <v>0</v>
          </cell>
        </row>
        <row r="4993">
          <cell r="N4993">
            <v>0</v>
          </cell>
        </row>
        <row r="4994">
          <cell r="N4994">
            <v>0</v>
          </cell>
        </row>
        <row r="4995">
          <cell r="N4995">
            <v>0</v>
          </cell>
        </row>
        <row r="4996">
          <cell r="N4996">
            <v>0</v>
          </cell>
        </row>
        <row r="4997">
          <cell r="N4997">
            <v>0</v>
          </cell>
        </row>
        <row r="4998">
          <cell r="N4998">
            <v>0</v>
          </cell>
        </row>
        <row r="4999">
          <cell r="N4999">
            <v>0</v>
          </cell>
        </row>
        <row r="5000">
          <cell r="N5000">
            <v>0</v>
          </cell>
        </row>
        <row r="5001">
          <cell r="N5001">
            <v>0</v>
          </cell>
        </row>
        <row r="5002">
          <cell r="N5002">
            <v>0</v>
          </cell>
        </row>
        <row r="5003">
          <cell r="N5003">
            <v>0</v>
          </cell>
        </row>
        <row r="5004">
          <cell r="N5004">
            <v>0</v>
          </cell>
        </row>
        <row r="5005">
          <cell r="N5005">
            <v>0</v>
          </cell>
        </row>
        <row r="5006">
          <cell r="N5006">
            <v>0</v>
          </cell>
        </row>
        <row r="5007">
          <cell r="N5007">
            <v>0</v>
          </cell>
        </row>
        <row r="5008">
          <cell r="N5008">
            <v>0</v>
          </cell>
        </row>
        <row r="5009">
          <cell r="N5009">
            <v>0</v>
          </cell>
        </row>
        <row r="5010">
          <cell r="N5010">
            <v>0</v>
          </cell>
        </row>
        <row r="5011">
          <cell r="N5011">
            <v>0</v>
          </cell>
        </row>
        <row r="5012">
          <cell r="N5012">
            <v>0</v>
          </cell>
        </row>
        <row r="5013">
          <cell r="N5013">
            <v>0</v>
          </cell>
        </row>
        <row r="5014">
          <cell r="N5014">
            <v>0</v>
          </cell>
        </row>
        <row r="5015">
          <cell r="N5015">
            <v>0</v>
          </cell>
        </row>
        <row r="5016">
          <cell r="N5016">
            <v>0</v>
          </cell>
        </row>
        <row r="5017">
          <cell r="N5017">
            <v>0</v>
          </cell>
        </row>
        <row r="5018">
          <cell r="N5018">
            <v>0</v>
          </cell>
        </row>
        <row r="5019">
          <cell r="N5019">
            <v>0</v>
          </cell>
        </row>
        <row r="5020">
          <cell r="N5020">
            <v>0</v>
          </cell>
        </row>
        <row r="5021">
          <cell r="N5021">
            <v>0</v>
          </cell>
        </row>
        <row r="5022">
          <cell r="N5022">
            <v>0</v>
          </cell>
        </row>
        <row r="5023">
          <cell r="N5023">
            <v>0</v>
          </cell>
        </row>
        <row r="5024">
          <cell r="N5024">
            <v>0</v>
          </cell>
        </row>
        <row r="5025">
          <cell r="N5025">
            <v>1</v>
          </cell>
        </row>
        <row r="5026">
          <cell r="N5026">
            <v>0</v>
          </cell>
        </row>
        <row r="5027">
          <cell r="N5027">
            <v>0</v>
          </cell>
        </row>
        <row r="5028">
          <cell r="N5028">
            <v>0</v>
          </cell>
        </row>
        <row r="5029">
          <cell r="N5029">
            <v>0</v>
          </cell>
        </row>
        <row r="5030">
          <cell r="N5030">
            <v>0</v>
          </cell>
        </row>
        <row r="5031">
          <cell r="N5031">
            <v>1</v>
          </cell>
        </row>
        <row r="5032">
          <cell r="N5032">
            <v>0</v>
          </cell>
        </row>
        <row r="5033">
          <cell r="N5033">
            <v>0</v>
          </cell>
        </row>
        <row r="5034">
          <cell r="N5034">
            <v>0</v>
          </cell>
        </row>
        <row r="5035">
          <cell r="N5035">
            <v>0</v>
          </cell>
        </row>
        <row r="5036">
          <cell r="N5036">
            <v>0</v>
          </cell>
        </row>
        <row r="5037">
          <cell r="N5037">
            <v>1</v>
          </cell>
        </row>
        <row r="5038">
          <cell r="N5038">
            <v>0</v>
          </cell>
        </row>
        <row r="5039">
          <cell r="N5039">
            <v>0</v>
          </cell>
        </row>
        <row r="5040">
          <cell r="N5040">
            <v>0</v>
          </cell>
        </row>
        <row r="5041">
          <cell r="N5041">
            <v>0</v>
          </cell>
        </row>
        <row r="5042">
          <cell r="N5042">
            <v>0</v>
          </cell>
        </row>
        <row r="5043">
          <cell r="N5043">
            <v>1</v>
          </cell>
        </row>
        <row r="5044">
          <cell r="N5044">
            <v>0</v>
          </cell>
        </row>
        <row r="5045">
          <cell r="N5045">
            <v>0</v>
          </cell>
        </row>
        <row r="5046">
          <cell r="N5046">
            <v>0</v>
          </cell>
        </row>
        <row r="5047">
          <cell r="N5047">
            <v>0</v>
          </cell>
        </row>
        <row r="5048">
          <cell r="N5048">
            <v>0</v>
          </cell>
        </row>
        <row r="5049">
          <cell r="N5049">
            <v>1</v>
          </cell>
        </row>
        <row r="5050">
          <cell r="N5050">
            <v>0</v>
          </cell>
        </row>
        <row r="5051">
          <cell r="N5051">
            <v>0</v>
          </cell>
        </row>
        <row r="5052">
          <cell r="N5052">
            <v>0</v>
          </cell>
        </row>
        <row r="5053">
          <cell r="N5053">
            <v>0</v>
          </cell>
        </row>
        <row r="5054">
          <cell r="N5054">
            <v>0</v>
          </cell>
        </row>
        <row r="5055">
          <cell r="N5055">
            <v>1</v>
          </cell>
        </row>
        <row r="5056">
          <cell r="N5056">
            <v>0</v>
          </cell>
        </row>
        <row r="5057">
          <cell r="N5057">
            <v>0</v>
          </cell>
        </row>
        <row r="5058">
          <cell r="N5058">
            <v>0</v>
          </cell>
        </row>
        <row r="5059">
          <cell r="N5059">
            <v>0</v>
          </cell>
        </row>
        <row r="5060">
          <cell r="N5060">
            <v>0</v>
          </cell>
        </row>
        <row r="5061">
          <cell r="N5061">
            <v>1</v>
          </cell>
        </row>
        <row r="5062">
          <cell r="N5062">
            <v>0</v>
          </cell>
        </row>
        <row r="5063">
          <cell r="N5063">
            <v>0</v>
          </cell>
        </row>
        <row r="5064">
          <cell r="N5064">
            <v>0</v>
          </cell>
        </row>
        <row r="5065">
          <cell r="N5065">
            <v>0</v>
          </cell>
        </row>
        <row r="5066">
          <cell r="N5066">
            <v>0</v>
          </cell>
        </row>
        <row r="5067">
          <cell r="N5067">
            <v>1</v>
          </cell>
        </row>
        <row r="5068">
          <cell r="N5068">
            <v>0</v>
          </cell>
        </row>
        <row r="5069">
          <cell r="N5069">
            <v>0</v>
          </cell>
        </row>
        <row r="5070">
          <cell r="N5070">
            <v>0</v>
          </cell>
        </row>
        <row r="5071">
          <cell r="N5071">
            <v>0</v>
          </cell>
        </row>
        <row r="5072">
          <cell r="N5072">
            <v>0</v>
          </cell>
        </row>
        <row r="5073">
          <cell r="N5073">
            <v>1</v>
          </cell>
        </row>
        <row r="5074">
          <cell r="N5074">
            <v>0</v>
          </cell>
        </row>
        <row r="5075">
          <cell r="N5075">
            <v>0</v>
          </cell>
        </row>
        <row r="5076">
          <cell r="N5076">
            <v>0</v>
          </cell>
        </row>
        <row r="5077">
          <cell r="N5077">
            <v>0</v>
          </cell>
        </row>
        <row r="5078">
          <cell r="N5078">
            <v>0</v>
          </cell>
        </row>
        <row r="5079">
          <cell r="N5079">
            <v>1</v>
          </cell>
        </row>
        <row r="5080">
          <cell r="N5080">
            <v>0</v>
          </cell>
        </row>
        <row r="5081">
          <cell r="N5081">
            <v>0</v>
          </cell>
        </row>
        <row r="5082">
          <cell r="N5082">
            <v>0</v>
          </cell>
        </row>
        <row r="5083">
          <cell r="N5083">
            <v>0</v>
          </cell>
        </row>
        <row r="5084">
          <cell r="N5084">
            <v>0</v>
          </cell>
        </row>
        <row r="5085">
          <cell r="N5085">
            <v>1</v>
          </cell>
        </row>
        <row r="5086">
          <cell r="N5086">
            <v>0</v>
          </cell>
        </row>
        <row r="5087">
          <cell r="N5087">
            <v>0</v>
          </cell>
        </row>
        <row r="5088">
          <cell r="N5088">
            <v>0</v>
          </cell>
        </row>
        <row r="5089">
          <cell r="N5089">
            <v>0</v>
          </cell>
        </row>
        <row r="5090">
          <cell r="N5090">
            <v>0</v>
          </cell>
        </row>
        <row r="5091">
          <cell r="N5091">
            <v>1</v>
          </cell>
        </row>
        <row r="5092">
          <cell r="N5092">
            <v>0</v>
          </cell>
        </row>
        <row r="5093">
          <cell r="N5093">
            <v>0</v>
          </cell>
        </row>
        <row r="5094">
          <cell r="N5094">
            <v>0</v>
          </cell>
        </row>
        <row r="5095">
          <cell r="N5095">
            <v>0</v>
          </cell>
        </row>
        <row r="5096">
          <cell r="N5096">
            <v>0</v>
          </cell>
        </row>
        <row r="5097">
          <cell r="N5097">
            <v>1</v>
          </cell>
        </row>
        <row r="5098">
          <cell r="N5098">
            <v>0</v>
          </cell>
        </row>
        <row r="5099">
          <cell r="N5099">
            <v>0</v>
          </cell>
        </row>
        <row r="5100">
          <cell r="N5100">
            <v>0</v>
          </cell>
        </row>
        <row r="5101">
          <cell r="N5101">
            <v>0</v>
          </cell>
        </row>
        <row r="5102">
          <cell r="N5102">
            <v>0</v>
          </cell>
        </row>
        <row r="5103">
          <cell r="N5103">
            <v>1</v>
          </cell>
        </row>
        <row r="5104">
          <cell r="N5104">
            <v>0</v>
          </cell>
        </row>
        <row r="5105">
          <cell r="N5105">
            <v>0</v>
          </cell>
        </row>
        <row r="5106">
          <cell r="N5106">
            <v>0</v>
          </cell>
        </row>
        <row r="5107">
          <cell r="N5107">
            <v>0</v>
          </cell>
        </row>
        <row r="5108">
          <cell r="N5108">
            <v>0</v>
          </cell>
        </row>
        <row r="5109">
          <cell r="N5109">
            <v>1</v>
          </cell>
        </row>
        <row r="5110">
          <cell r="N5110">
            <v>0</v>
          </cell>
        </row>
        <row r="5111">
          <cell r="N5111">
            <v>0</v>
          </cell>
        </row>
        <row r="5112">
          <cell r="N5112">
            <v>0</v>
          </cell>
        </row>
        <row r="5113">
          <cell r="N5113">
            <v>0</v>
          </cell>
        </row>
        <row r="5114">
          <cell r="N5114">
            <v>0</v>
          </cell>
        </row>
        <row r="5115">
          <cell r="N5115">
            <v>1</v>
          </cell>
        </row>
        <row r="5116">
          <cell r="N5116">
            <v>0</v>
          </cell>
        </row>
        <row r="5117">
          <cell r="N5117">
            <v>0</v>
          </cell>
        </row>
        <row r="5118">
          <cell r="N5118">
            <v>0</v>
          </cell>
        </row>
        <row r="5119">
          <cell r="N5119">
            <v>0</v>
          </cell>
        </row>
        <row r="5120">
          <cell r="N5120">
            <v>0</v>
          </cell>
        </row>
        <row r="5121">
          <cell r="N5121">
            <v>1</v>
          </cell>
        </row>
        <row r="5122">
          <cell r="N5122">
            <v>0</v>
          </cell>
        </row>
        <row r="5123">
          <cell r="N5123">
            <v>0</v>
          </cell>
        </row>
        <row r="5124">
          <cell r="N5124">
            <v>0</v>
          </cell>
        </row>
        <row r="5125">
          <cell r="N5125">
            <v>0</v>
          </cell>
        </row>
        <row r="5126">
          <cell r="N5126">
            <v>0</v>
          </cell>
        </row>
        <row r="5127">
          <cell r="N5127">
            <v>1</v>
          </cell>
        </row>
        <row r="5128">
          <cell r="N5128">
            <v>0</v>
          </cell>
        </row>
        <row r="5129">
          <cell r="N5129">
            <v>0</v>
          </cell>
        </row>
        <row r="5130">
          <cell r="N5130">
            <v>0</v>
          </cell>
        </row>
        <row r="5131">
          <cell r="N5131">
            <v>0</v>
          </cell>
        </row>
        <row r="5132">
          <cell r="N5132">
            <v>0</v>
          </cell>
        </row>
        <row r="5133">
          <cell r="N5133">
            <v>1</v>
          </cell>
        </row>
        <row r="5134">
          <cell r="N5134">
            <v>0</v>
          </cell>
        </row>
        <row r="5135">
          <cell r="N5135">
            <v>0</v>
          </cell>
        </row>
        <row r="5136">
          <cell r="N5136">
            <v>0</v>
          </cell>
        </row>
        <row r="5137">
          <cell r="N5137">
            <v>0</v>
          </cell>
        </row>
        <row r="5138">
          <cell r="N5138">
            <v>0</v>
          </cell>
        </row>
        <row r="5139">
          <cell r="N5139">
            <v>1</v>
          </cell>
        </row>
        <row r="5140">
          <cell r="N5140">
            <v>0</v>
          </cell>
        </row>
        <row r="5141">
          <cell r="N5141">
            <v>0</v>
          </cell>
        </row>
        <row r="5142">
          <cell r="N5142">
            <v>0</v>
          </cell>
        </row>
        <row r="5143">
          <cell r="N5143">
            <v>0</v>
          </cell>
        </row>
        <row r="5144">
          <cell r="N5144">
            <v>0</v>
          </cell>
        </row>
        <row r="5145">
          <cell r="N5145">
            <v>1</v>
          </cell>
        </row>
        <row r="5146">
          <cell r="N5146">
            <v>0</v>
          </cell>
        </row>
        <row r="5147">
          <cell r="N5147">
            <v>0</v>
          </cell>
        </row>
        <row r="5148">
          <cell r="N5148">
            <v>0</v>
          </cell>
        </row>
        <row r="5149">
          <cell r="N5149">
            <v>0</v>
          </cell>
        </row>
        <row r="5150">
          <cell r="N5150">
            <v>0</v>
          </cell>
        </row>
        <row r="5151">
          <cell r="N5151">
            <v>1</v>
          </cell>
        </row>
        <row r="5152">
          <cell r="N5152">
            <v>0</v>
          </cell>
        </row>
        <row r="5153">
          <cell r="N5153">
            <v>0</v>
          </cell>
        </row>
        <row r="5154">
          <cell r="N5154">
            <v>0</v>
          </cell>
        </row>
        <row r="5155">
          <cell r="N5155">
            <v>0</v>
          </cell>
        </row>
        <row r="5156">
          <cell r="N5156">
            <v>0</v>
          </cell>
        </row>
        <row r="5157">
          <cell r="N5157">
            <v>1</v>
          </cell>
        </row>
        <row r="5158">
          <cell r="N5158">
            <v>0</v>
          </cell>
        </row>
        <row r="5159">
          <cell r="N5159">
            <v>0</v>
          </cell>
        </row>
        <row r="5160">
          <cell r="N5160">
            <v>0</v>
          </cell>
        </row>
        <row r="5161">
          <cell r="N5161">
            <v>0</v>
          </cell>
        </row>
        <row r="5162">
          <cell r="N5162">
            <v>0</v>
          </cell>
        </row>
        <row r="5163">
          <cell r="N5163">
            <v>1</v>
          </cell>
        </row>
        <row r="5164">
          <cell r="N5164">
            <v>0</v>
          </cell>
        </row>
        <row r="5165">
          <cell r="N5165">
            <v>0</v>
          </cell>
        </row>
        <row r="5166">
          <cell r="N5166">
            <v>0</v>
          </cell>
        </row>
        <row r="5167">
          <cell r="N5167">
            <v>0</v>
          </cell>
        </row>
        <row r="5168">
          <cell r="N5168">
            <v>0</v>
          </cell>
        </row>
        <row r="5169">
          <cell r="N5169">
            <v>1</v>
          </cell>
        </row>
        <row r="5170">
          <cell r="N5170">
            <v>0</v>
          </cell>
        </row>
        <row r="5171">
          <cell r="N5171">
            <v>0</v>
          </cell>
        </row>
        <row r="5172">
          <cell r="N5172">
            <v>0</v>
          </cell>
        </row>
        <row r="5173">
          <cell r="N5173">
            <v>0</v>
          </cell>
        </row>
        <row r="5174">
          <cell r="N5174">
            <v>0</v>
          </cell>
        </row>
        <row r="5175">
          <cell r="N5175">
            <v>1</v>
          </cell>
        </row>
        <row r="5176">
          <cell r="N5176">
            <v>0</v>
          </cell>
        </row>
        <row r="5177">
          <cell r="N5177">
            <v>0</v>
          </cell>
        </row>
        <row r="5178">
          <cell r="N5178">
            <v>0</v>
          </cell>
        </row>
        <row r="5179">
          <cell r="N5179">
            <v>0</v>
          </cell>
        </row>
        <row r="5180">
          <cell r="N5180">
            <v>0</v>
          </cell>
        </row>
        <row r="5181">
          <cell r="N5181">
            <v>1</v>
          </cell>
        </row>
        <row r="5182">
          <cell r="N5182">
            <v>0</v>
          </cell>
        </row>
        <row r="5183">
          <cell r="N5183">
            <v>0</v>
          </cell>
        </row>
        <row r="5184">
          <cell r="N5184">
            <v>0</v>
          </cell>
        </row>
        <row r="5185">
          <cell r="N5185">
            <v>0</v>
          </cell>
        </row>
        <row r="5186">
          <cell r="N5186">
            <v>0</v>
          </cell>
        </row>
        <row r="5187">
          <cell r="N5187">
            <v>1</v>
          </cell>
        </row>
        <row r="5188">
          <cell r="N5188">
            <v>0</v>
          </cell>
        </row>
        <row r="5189">
          <cell r="N5189">
            <v>0</v>
          </cell>
        </row>
        <row r="5190">
          <cell r="N5190">
            <v>0</v>
          </cell>
        </row>
        <row r="5191">
          <cell r="N5191">
            <v>0</v>
          </cell>
        </row>
        <row r="5192">
          <cell r="N5192">
            <v>0</v>
          </cell>
        </row>
        <row r="5193">
          <cell r="N5193">
            <v>1</v>
          </cell>
        </row>
        <row r="5194">
          <cell r="N5194">
            <v>0</v>
          </cell>
        </row>
        <row r="5195">
          <cell r="N5195">
            <v>0</v>
          </cell>
        </row>
        <row r="5196">
          <cell r="N5196">
            <v>0</v>
          </cell>
        </row>
        <row r="5197">
          <cell r="N5197">
            <v>0</v>
          </cell>
        </row>
        <row r="5198">
          <cell r="N5198">
            <v>0</v>
          </cell>
        </row>
        <row r="5199">
          <cell r="N5199">
            <v>1</v>
          </cell>
        </row>
        <row r="5200">
          <cell r="N5200">
            <v>0</v>
          </cell>
        </row>
        <row r="5201">
          <cell r="N5201">
            <v>0</v>
          </cell>
        </row>
        <row r="5202">
          <cell r="N5202">
            <v>0</v>
          </cell>
        </row>
        <row r="5203">
          <cell r="N5203">
            <v>0</v>
          </cell>
        </row>
        <row r="5204">
          <cell r="N5204">
            <v>0</v>
          </cell>
        </row>
        <row r="5205">
          <cell r="N5205">
            <v>1</v>
          </cell>
        </row>
        <row r="5206">
          <cell r="N5206">
            <v>0</v>
          </cell>
        </row>
        <row r="5207">
          <cell r="N5207">
            <v>0</v>
          </cell>
        </row>
        <row r="5208">
          <cell r="N5208">
            <v>0</v>
          </cell>
        </row>
        <row r="5209">
          <cell r="N5209">
            <v>0</v>
          </cell>
        </row>
        <row r="5210">
          <cell r="N5210">
            <v>0</v>
          </cell>
        </row>
        <row r="5211">
          <cell r="N5211">
            <v>1</v>
          </cell>
        </row>
        <row r="5212">
          <cell r="N5212">
            <v>0</v>
          </cell>
        </row>
        <row r="5213">
          <cell r="N5213">
            <v>0</v>
          </cell>
        </row>
        <row r="5214">
          <cell r="N5214">
            <v>0</v>
          </cell>
        </row>
        <row r="5215">
          <cell r="N5215">
            <v>0</v>
          </cell>
        </row>
        <row r="5216">
          <cell r="N5216">
            <v>0</v>
          </cell>
        </row>
        <row r="5217">
          <cell r="N5217">
            <v>1</v>
          </cell>
        </row>
        <row r="5218">
          <cell r="N5218">
            <v>0</v>
          </cell>
        </row>
        <row r="5219">
          <cell r="N5219">
            <v>0</v>
          </cell>
        </row>
        <row r="5220">
          <cell r="N5220">
            <v>0</v>
          </cell>
        </row>
        <row r="5221">
          <cell r="N5221">
            <v>0</v>
          </cell>
        </row>
        <row r="5222">
          <cell r="N5222">
            <v>0</v>
          </cell>
        </row>
        <row r="5223">
          <cell r="N5223">
            <v>1</v>
          </cell>
        </row>
        <row r="5224">
          <cell r="N5224">
            <v>0</v>
          </cell>
        </row>
        <row r="5225">
          <cell r="N5225">
            <v>0</v>
          </cell>
        </row>
        <row r="5226">
          <cell r="N5226">
            <v>0</v>
          </cell>
        </row>
        <row r="5227">
          <cell r="N5227">
            <v>0</v>
          </cell>
        </row>
        <row r="5228">
          <cell r="N5228">
            <v>0</v>
          </cell>
        </row>
        <row r="5229">
          <cell r="N5229">
            <v>1</v>
          </cell>
        </row>
        <row r="5230">
          <cell r="N5230">
            <v>0</v>
          </cell>
        </row>
        <row r="5231">
          <cell r="N5231">
            <v>0</v>
          </cell>
        </row>
        <row r="5232">
          <cell r="N5232">
            <v>0</v>
          </cell>
        </row>
        <row r="5233">
          <cell r="N5233">
            <v>0</v>
          </cell>
        </row>
        <row r="5234">
          <cell r="N5234">
            <v>0</v>
          </cell>
        </row>
        <row r="5235">
          <cell r="N5235">
            <v>1</v>
          </cell>
        </row>
        <row r="5236">
          <cell r="N5236">
            <v>0</v>
          </cell>
        </row>
        <row r="5237">
          <cell r="N5237">
            <v>0</v>
          </cell>
        </row>
        <row r="5238">
          <cell r="N5238">
            <v>0</v>
          </cell>
        </row>
        <row r="5239">
          <cell r="N5239">
            <v>0</v>
          </cell>
        </row>
        <row r="5240">
          <cell r="N5240">
            <v>0</v>
          </cell>
        </row>
        <row r="5241">
          <cell r="N5241">
            <v>1</v>
          </cell>
        </row>
        <row r="5242">
          <cell r="N5242">
            <v>0</v>
          </cell>
        </row>
        <row r="5243">
          <cell r="N5243">
            <v>0</v>
          </cell>
        </row>
        <row r="5244">
          <cell r="N5244">
            <v>0</v>
          </cell>
        </row>
        <row r="5245">
          <cell r="N5245">
            <v>0</v>
          </cell>
        </row>
        <row r="5246">
          <cell r="N5246">
            <v>1</v>
          </cell>
        </row>
        <row r="5247">
          <cell r="N5247">
            <v>0</v>
          </cell>
        </row>
        <row r="5248">
          <cell r="N5248">
            <v>0</v>
          </cell>
        </row>
        <row r="5249">
          <cell r="N5249">
            <v>0</v>
          </cell>
        </row>
        <row r="5250">
          <cell r="N5250">
            <v>0</v>
          </cell>
        </row>
        <row r="5251">
          <cell r="N5251">
            <v>0</v>
          </cell>
        </row>
        <row r="5252">
          <cell r="N5252">
            <v>1</v>
          </cell>
        </row>
        <row r="5253">
          <cell r="N5253">
            <v>0</v>
          </cell>
        </row>
        <row r="5254">
          <cell r="N5254">
            <v>0</v>
          </cell>
        </row>
        <row r="5255">
          <cell r="N5255">
            <v>0</v>
          </cell>
        </row>
        <row r="5256">
          <cell r="N5256">
            <v>0</v>
          </cell>
        </row>
        <row r="5257">
          <cell r="N5257">
            <v>0</v>
          </cell>
        </row>
        <row r="5258">
          <cell r="N5258">
            <v>1</v>
          </cell>
        </row>
        <row r="5259">
          <cell r="N5259">
            <v>0</v>
          </cell>
        </row>
        <row r="5260">
          <cell r="N5260">
            <v>0</v>
          </cell>
        </row>
        <row r="5261">
          <cell r="N5261">
            <v>0</v>
          </cell>
        </row>
        <row r="5262">
          <cell r="N5262">
            <v>0</v>
          </cell>
        </row>
        <row r="5263">
          <cell r="N5263">
            <v>0</v>
          </cell>
        </row>
        <row r="5264">
          <cell r="N5264">
            <v>1</v>
          </cell>
        </row>
        <row r="5265">
          <cell r="N5265">
            <v>0</v>
          </cell>
        </row>
        <row r="5266">
          <cell r="N5266">
            <v>0</v>
          </cell>
        </row>
        <row r="5267">
          <cell r="N5267">
            <v>0</v>
          </cell>
        </row>
        <row r="5268">
          <cell r="N5268">
            <v>0</v>
          </cell>
        </row>
        <row r="5269">
          <cell r="N5269">
            <v>0</v>
          </cell>
        </row>
        <row r="5270">
          <cell r="N5270">
            <v>1</v>
          </cell>
        </row>
        <row r="5271">
          <cell r="N5271">
            <v>0</v>
          </cell>
        </row>
        <row r="5272">
          <cell r="N5272">
            <v>0</v>
          </cell>
        </row>
        <row r="5273">
          <cell r="N5273">
            <v>0</v>
          </cell>
        </row>
        <row r="5274">
          <cell r="N5274">
            <v>0</v>
          </cell>
        </row>
        <row r="5275">
          <cell r="N5275">
            <v>0</v>
          </cell>
        </row>
        <row r="5276">
          <cell r="N5276">
            <v>1</v>
          </cell>
        </row>
        <row r="5277">
          <cell r="N5277">
            <v>0</v>
          </cell>
        </row>
        <row r="5278">
          <cell r="N5278">
            <v>0</v>
          </cell>
        </row>
        <row r="5279">
          <cell r="N5279">
            <v>0</v>
          </cell>
        </row>
        <row r="5280">
          <cell r="N5280">
            <v>0</v>
          </cell>
        </row>
        <row r="5281">
          <cell r="N5281">
            <v>0</v>
          </cell>
        </row>
        <row r="5282">
          <cell r="N5282">
            <v>1</v>
          </cell>
        </row>
        <row r="5283">
          <cell r="N5283">
            <v>0</v>
          </cell>
        </row>
        <row r="5284">
          <cell r="N5284">
            <v>0</v>
          </cell>
        </row>
        <row r="5285">
          <cell r="N5285">
            <v>0</v>
          </cell>
        </row>
        <row r="5286">
          <cell r="N5286">
            <v>0</v>
          </cell>
        </row>
        <row r="5287">
          <cell r="N5287">
            <v>0</v>
          </cell>
        </row>
        <row r="5288">
          <cell r="N5288">
            <v>1</v>
          </cell>
        </row>
        <row r="5289">
          <cell r="N5289">
            <v>0</v>
          </cell>
        </row>
        <row r="5290">
          <cell r="N5290">
            <v>0</v>
          </cell>
        </row>
        <row r="5291">
          <cell r="N5291">
            <v>0</v>
          </cell>
        </row>
        <row r="5292">
          <cell r="N5292">
            <v>0</v>
          </cell>
        </row>
        <row r="5293">
          <cell r="N5293">
            <v>0</v>
          </cell>
        </row>
        <row r="5294">
          <cell r="N5294">
            <v>0</v>
          </cell>
        </row>
        <row r="5295">
          <cell r="N5295">
            <v>0</v>
          </cell>
        </row>
        <row r="5296">
          <cell r="N5296">
            <v>0</v>
          </cell>
        </row>
        <row r="5297">
          <cell r="N5297">
            <v>0</v>
          </cell>
        </row>
        <row r="5298">
          <cell r="N5298">
            <v>0</v>
          </cell>
        </row>
        <row r="5299">
          <cell r="N5299">
            <v>0</v>
          </cell>
        </row>
        <row r="5300">
          <cell r="N5300">
            <v>1</v>
          </cell>
        </row>
        <row r="5301">
          <cell r="N5301">
            <v>0</v>
          </cell>
        </row>
        <row r="5302">
          <cell r="N5302">
            <v>0</v>
          </cell>
        </row>
        <row r="5303">
          <cell r="N5303">
            <v>0</v>
          </cell>
        </row>
        <row r="5304">
          <cell r="N5304">
            <v>0</v>
          </cell>
        </row>
        <row r="5305">
          <cell r="N5305">
            <v>0</v>
          </cell>
        </row>
        <row r="5306">
          <cell r="N5306">
            <v>1</v>
          </cell>
        </row>
        <row r="5307">
          <cell r="N5307">
            <v>0</v>
          </cell>
        </row>
        <row r="5308">
          <cell r="N5308">
            <v>0</v>
          </cell>
        </row>
        <row r="5309">
          <cell r="N5309">
            <v>0</v>
          </cell>
        </row>
        <row r="5310">
          <cell r="N5310">
            <v>0</v>
          </cell>
        </row>
        <row r="5311">
          <cell r="N5311">
            <v>0</v>
          </cell>
        </row>
        <row r="5312">
          <cell r="N5312">
            <v>1</v>
          </cell>
        </row>
        <row r="5313">
          <cell r="N5313">
            <v>0</v>
          </cell>
        </row>
        <row r="5314">
          <cell r="N5314">
            <v>0</v>
          </cell>
        </row>
        <row r="5315">
          <cell r="N5315">
            <v>0</v>
          </cell>
        </row>
        <row r="5316">
          <cell r="N5316">
            <v>0</v>
          </cell>
        </row>
        <row r="5317">
          <cell r="N5317">
            <v>0</v>
          </cell>
        </row>
        <row r="5318">
          <cell r="N5318">
            <v>1</v>
          </cell>
        </row>
        <row r="5319">
          <cell r="N5319">
            <v>0</v>
          </cell>
        </row>
        <row r="5320">
          <cell r="N5320">
            <v>0</v>
          </cell>
        </row>
        <row r="5321">
          <cell r="N5321">
            <v>0</v>
          </cell>
        </row>
        <row r="5322">
          <cell r="N5322">
            <v>0</v>
          </cell>
        </row>
        <row r="5323">
          <cell r="N5323">
            <v>0</v>
          </cell>
        </row>
        <row r="5324">
          <cell r="N5324">
            <v>1</v>
          </cell>
        </row>
        <row r="5325">
          <cell r="N5325">
            <v>0</v>
          </cell>
        </row>
        <row r="5326">
          <cell r="N5326">
            <v>0</v>
          </cell>
        </row>
        <row r="5327">
          <cell r="N5327">
            <v>0</v>
          </cell>
        </row>
        <row r="5328">
          <cell r="N5328">
            <v>0</v>
          </cell>
        </row>
        <row r="5329">
          <cell r="N5329">
            <v>0</v>
          </cell>
        </row>
        <row r="5330">
          <cell r="N5330">
            <v>0</v>
          </cell>
        </row>
        <row r="5331">
          <cell r="N5331">
            <v>0</v>
          </cell>
        </row>
        <row r="5332">
          <cell r="N5332">
            <v>0</v>
          </cell>
        </row>
        <row r="5333">
          <cell r="N5333">
            <v>0</v>
          </cell>
        </row>
        <row r="5334">
          <cell r="N5334">
            <v>1</v>
          </cell>
        </row>
        <row r="5335">
          <cell r="N5335">
            <v>0</v>
          </cell>
        </row>
        <row r="5336">
          <cell r="N5336">
            <v>0</v>
          </cell>
        </row>
        <row r="5337">
          <cell r="N5337">
            <v>0</v>
          </cell>
        </row>
        <row r="5338">
          <cell r="N5338">
            <v>0</v>
          </cell>
        </row>
        <row r="5339">
          <cell r="N5339">
            <v>0</v>
          </cell>
        </row>
        <row r="5340">
          <cell r="N5340">
            <v>1</v>
          </cell>
        </row>
        <row r="5341">
          <cell r="N5341">
            <v>0</v>
          </cell>
        </row>
        <row r="5342">
          <cell r="N5342">
            <v>0</v>
          </cell>
        </row>
        <row r="5343">
          <cell r="N5343">
            <v>0</v>
          </cell>
        </row>
        <row r="5344">
          <cell r="N5344">
            <v>0</v>
          </cell>
        </row>
        <row r="5345">
          <cell r="N5345">
            <v>0</v>
          </cell>
        </row>
        <row r="5346">
          <cell r="N5346">
            <v>1</v>
          </cell>
        </row>
        <row r="5347">
          <cell r="N5347">
            <v>0</v>
          </cell>
        </row>
        <row r="5348">
          <cell r="N5348">
            <v>0</v>
          </cell>
        </row>
        <row r="5349">
          <cell r="N5349">
            <v>0</v>
          </cell>
        </row>
        <row r="5350">
          <cell r="N5350">
            <v>0</v>
          </cell>
        </row>
        <row r="5351">
          <cell r="N5351">
            <v>0</v>
          </cell>
        </row>
        <row r="5352">
          <cell r="N5352">
            <v>1</v>
          </cell>
        </row>
        <row r="5353">
          <cell r="N5353">
            <v>0</v>
          </cell>
        </row>
        <row r="5354">
          <cell r="N5354">
            <v>0</v>
          </cell>
        </row>
        <row r="5355">
          <cell r="N5355">
            <v>0</v>
          </cell>
        </row>
        <row r="5356">
          <cell r="N5356">
            <v>0</v>
          </cell>
        </row>
        <row r="5357">
          <cell r="N5357">
            <v>0</v>
          </cell>
        </row>
        <row r="5358">
          <cell r="N5358">
            <v>1</v>
          </cell>
        </row>
        <row r="5359">
          <cell r="N5359">
            <v>0</v>
          </cell>
        </row>
        <row r="5360">
          <cell r="N5360">
            <v>0</v>
          </cell>
        </row>
        <row r="5361">
          <cell r="N5361">
            <v>0</v>
          </cell>
        </row>
        <row r="5362">
          <cell r="N5362">
            <v>0</v>
          </cell>
        </row>
        <row r="5363">
          <cell r="N5363">
            <v>0</v>
          </cell>
        </row>
        <row r="5364">
          <cell r="N5364">
            <v>1</v>
          </cell>
        </row>
        <row r="5365">
          <cell r="N5365">
            <v>0</v>
          </cell>
        </row>
        <row r="5366">
          <cell r="N5366">
            <v>0</v>
          </cell>
        </row>
        <row r="5367">
          <cell r="N5367">
            <v>0</v>
          </cell>
        </row>
        <row r="5368">
          <cell r="N5368">
            <v>0</v>
          </cell>
        </row>
        <row r="5369">
          <cell r="N5369">
            <v>0</v>
          </cell>
        </row>
        <row r="5370">
          <cell r="N5370">
            <v>1</v>
          </cell>
        </row>
        <row r="5371">
          <cell r="N5371">
            <v>0</v>
          </cell>
        </row>
        <row r="5372">
          <cell r="N5372">
            <v>0</v>
          </cell>
        </row>
        <row r="5373">
          <cell r="N5373">
            <v>0</v>
          </cell>
        </row>
        <row r="5374">
          <cell r="N5374">
            <v>0</v>
          </cell>
        </row>
        <row r="5375">
          <cell r="N5375">
            <v>0</v>
          </cell>
        </row>
        <row r="5376">
          <cell r="N5376">
            <v>1</v>
          </cell>
        </row>
        <row r="5377">
          <cell r="N5377">
            <v>0</v>
          </cell>
        </row>
        <row r="5378">
          <cell r="N5378">
            <v>0</v>
          </cell>
        </row>
        <row r="5379">
          <cell r="N5379">
            <v>0</v>
          </cell>
        </row>
        <row r="5380">
          <cell r="N5380">
            <v>0</v>
          </cell>
        </row>
        <row r="5381">
          <cell r="N5381">
            <v>1</v>
          </cell>
        </row>
        <row r="5382">
          <cell r="N5382">
            <v>0</v>
          </cell>
        </row>
        <row r="5383">
          <cell r="N5383">
            <v>0</v>
          </cell>
        </row>
        <row r="5384">
          <cell r="N5384">
            <v>0</v>
          </cell>
        </row>
        <row r="5385">
          <cell r="N5385">
            <v>0</v>
          </cell>
        </row>
        <row r="5386">
          <cell r="N5386">
            <v>0</v>
          </cell>
        </row>
        <row r="5387">
          <cell r="N5387">
            <v>1</v>
          </cell>
        </row>
        <row r="5388">
          <cell r="N5388">
            <v>0</v>
          </cell>
        </row>
        <row r="5389">
          <cell r="N5389">
            <v>0</v>
          </cell>
        </row>
        <row r="5390">
          <cell r="N5390">
            <v>0</v>
          </cell>
        </row>
        <row r="5391">
          <cell r="N5391">
            <v>0</v>
          </cell>
        </row>
        <row r="5392">
          <cell r="N5392">
            <v>0</v>
          </cell>
        </row>
        <row r="5393">
          <cell r="N5393">
            <v>1</v>
          </cell>
        </row>
        <row r="5394">
          <cell r="N5394">
            <v>0</v>
          </cell>
        </row>
        <row r="5395">
          <cell r="N5395">
            <v>0</v>
          </cell>
        </row>
        <row r="5396">
          <cell r="N5396">
            <v>0</v>
          </cell>
        </row>
        <row r="5397">
          <cell r="N5397">
            <v>0</v>
          </cell>
        </row>
        <row r="5398">
          <cell r="N5398">
            <v>0</v>
          </cell>
        </row>
        <row r="5399">
          <cell r="N5399">
            <v>1</v>
          </cell>
        </row>
        <row r="5400">
          <cell r="N5400">
            <v>0</v>
          </cell>
        </row>
        <row r="5401">
          <cell r="N5401">
            <v>0</v>
          </cell>
        </row>
        <row r="5402">
          <cell r="N5402">
            <v>0</v>
          </cell>
        </row>
        <row r="5403">
          <cell r="N5403">
            <v>0</v>
          </cell>
        </row>
        <row r="5404">
          <cell r="N5404">
            <v>0</v>
          </cell>
        </row>
        <row r="5405">
          <cell r="N5405">
            <v>1</v>
          </cell>
        </row>
        <row r="5406">
          <cell r="N5406">
            <v>0</v>
          </cell>
        </row>
        <row r="5407">
          <cell r="N5407">
            <v>0</v>
          </cell>
        </row>
        <row r="5408">
          <cell r="N5408">
            <v>0</v>
          </cell>
        </row>
        <row r="5409">
          <cell r="N5409">
            <v>0</v>
          </cell>
        </row>
        <row r="5410">
          <cell r="N5410">
            <v>0</v>
          </cell>
        </row>
        <row r="5411">
          <cell r="N5411">
            <v>1</v>
          </cell>
        </row>
        <row r="5412">
          <cell r="N5412">
            <v>0</v>
          </cell>
        </row>
        <row r="5413">
          <cell r="N5413">
            <v>0</v>
          </cell>
        </row>
        <row r="5414">
          <cell r="N5414">
            <v>0</v>
          </cell>
        </row>
        <row r="5415">
          <cell r="N5415">
            <v>0</v>
          </cell>
        </row>
        <row r="5416">
          <cell r="N5416">
            <v>0</v>
          </cell>
        </row>
        <row r="5417">
          <cell r="N5417">
            <v>1</v>
          </cell>
        </row>
        <row r="5418">
          <cell r="N5418">
            <v>0</v>
          </cell>
        </row>
        <row r="5419">
          <cell r="N5419">
            <v>0</v>
          </cell>
        </row>
        <row r="5420">
          <cell r="N5420">
            <v>0</v>
          </cell>
        </row>
        <row r="5421">
          <cell r="N5421">
            <v>0</v>
          </cell>
        </row>
        <row r="5422">
          <cell r="N5422">
            <v>0</v>
          </cell>
        </row>
        <row r="5423">
          <cell r="N5423">
            <v>1</v>
          </cell>
        </row>
        <row r="5424">
          <cell r="N5424">
            <v>0</v>
          </cell>
        </row>
        <row r="5425">
          <cell r="N5425">
            <v>0</v>
          </cell>
        </row>
        <row r="5426">
          <cell r="N5426">
            <v>0</v>
          </cell>
        </row>
        <row r="5427">
          <cell r="N5427">
            <v>0</v>
          </cell>
        </row>
        <row r="5428">
          <cell r="N5428">
            <v>0</v>
          </cell>
        </row>
        <row r="5429">
          <cell r="N5429">
            <v>1</v>
          </cell>
        </row>
        <row r="5430">
          <cell r="N5430">
            <v>0</v>
          </cell>
        </row>
        <row r="5431">
          <cell r="N5431">
            <v>0</v>
          </cell>
        </row>
        <row r="5432">
          <cell r="N5432">
            <v>0</v>
          </cell>
        </row>
        <row r="5433">
          <cell r="N5433">
            <v>0</v>
          </cell>
        </row>
        <row r="5434">
          <cell r="N5434">
            <v>0</v>
          </cell>
        </row>
        <row r="5435">
          <cell r="N5435">
            <v>1</v>
          </cell>
        </row>
        <row r="5436">
          <cell r="N5436">
            <v>0</v>
          </cell>
        </row>
        <row r="5437">
          <cell r="N5437">
            <v>0</v>
          </cell>
        </row>
        <row r="5438">
          <cell r="N5438">
            <v>0</v>
          </cell>
        </row>
        <row r="5439">
          <cell r="N5439">
            <v>0</v>
          </cell>
        </row>
        <row r="5440">
          <cell r="N5440">
            <v>0</v>
          </cell>
        </row>
        <row r="5441">
          <cell r="N5441">
            <v>1</v>
          </cell>
        </row>
        <row r="5442">
          <cell r="N5442">
            <v>0</v>
          </cell>
        </row>
        <row r="5443">
          <cell r="N5443">
            <v>0</v>
          </cell>
        </row>
        <row r="5444">
          <cell r="N5444">
            <v>0</v>
          </cell>
        </row>
        <row r="5445">
          <cell r="N5445">
            <v>0</v>
          </cell>
        </row>
        <row r="5446">
          <cell r="N5446">
            <v>0</v>
          </cell>
        </row>
        <row r="5447">
          <cell r="N5447">
            <v>1</v>
          </cell>
        </row>
        <row r="5448">
          <cell r="N5448">
            <v>0</v>
          </cell>
        </row>
        <row r="5449">
          <cell r="N5449">
            <v>0</v>
          </cell>
        </row>
        <row r="5450">
          <cell r="N5450">
            <v>0</v>
          </cell>
        </row>
        <row r="5451">
          <cell r="N5451">
            <v>0</v>
          </cell>
        </row>
        <row r="5452">
          <cell r="N5452">
            <v>0</v>
          </cell>
        </row>
        <row r="5453">
          <cell r="N5453">
            <v>1</v>
          </cell>
        </row>
        <row r="5454">
          <cell r="N5454">
            <v>0</v>
          </cell>
        </row>
        <row r="5455">
          <cell r="N5455">
            <v>0</v>
          </cell>
        </row>
        <row r="5456">
          <cell r="N5456">
            <v>0</v>
          </cell>
        </row>
        <row r="5457">
          <cell r="N5457">
            <v>0</v>
          </cell>
        </row>
        <row r="5458">
          <cell r="N5458">
            <v>0</v>
          </cell>
        </row>
        <row r="5459">
          <cell r="N5459">
            <v>1</v>
          </cell>
        </row>
        <row r="5460">
          <cell r="N5460">
            <v>0</v>
          </cell>
        </row>
        <row r="5461">
          <cell r="N5461">
            <v>0</v>
          </cell>
        </row>
        <row r="5462">
          <cell r="N5462">
            <v>0</v>
          </cell>
        </row>
        <row r="5463">
          <cell r="N5463">
            <v>0</v>
          </cell>
        </row>
        <row r="5464">
          <cell r="N5464">
            <v>0</v>
          </cell>
        </row>
        <row r="5465">
          <cell r="N5465">
            <v>1</v>
          </cell>
        </row>
        <row r="5466">
          <cell r="N5466">
            <v>0</v>
          </cell>
        </row>
        <row r="5467">
          <cell r="N5467">
            <v>0</v>
          </cell>
        </row>
        <row r="5468">
          <cell r="N5468">
            <v>0</v>
          </cell>
        </row>
        <row r="5469">
          <cell r="N5469">
            <v>0</v>
          </cell>
        </row>
        <row r="5470">
          <cell r="N5470">
            <v>0</v>
          </cell>
        </row>
        <row r="5471">
          <cell r="N5471">
            <v>1</v>
          </cell>
        </row>
        <row r="5472">
          <cell r="N5472">
            <v>0</v>
          </cell>
        </row>
        <row r="5473">
          <cell r="N5473">
            <v>0</v>
          </cell>
        </row>
        <row r="5474">
          <cell r="N5474">
            <v>0</v>
          </cell>
        </row>
        <row r="5475">
          <cell r="N5475">
            <v>0</v>
          </cell>
        </row>
        <row r="5476">
          <cell r="N5476">
            <v>0</v>
          </cell>
        </row>
        <row r="5477">
          <cell r="N5477">
            <v>1</v>
          </cell>
        </row>
        <row r="5478">
          <cell r="N5478">
            <v>0</v>
          </cell>
        </row>
        <row r="5479">
          <cell r="N5479">
            <v>0</v>
          </cell>
        </row>
        <row r="5480">
          <cell r="N5480">
            <v>0</v>
          </cell>
        </row>
        <row r="5481">
          <cell r="N5481">
            <v>0</v>
          </cell>
        </row>
        <row r="5482">
          <cell r="N5482">
            <v>0</v>
          </cell>
        </row>
        <row r="5483">
          <cell r="N5483">
            <v>1</v>
          </cell>
        </row>
        <row r="5484">
          <cell r="N5484">
            <v>0</v>
          </cell>
        </row>
        <row r="5485">
          <cell r="N5485">
            <v>0</v>
          </cell>
        </row>
        <row r="5486">
          <cell r="N5486">
            <v>0</v>
          </cell>
        </row>
        <row r="5487">
          <cell r="N5487">
            <v>1</v>
          </cell>
        </row>
        <row r="5488">
          <cell r="N5488">
            <v>0</v>
          </cell>
        </row>
        <row r="5489">
          <cell r="N5489">
            <v>0</v>
          </cell>
        </row>
        <row r="5490">
          <cell r="N5490">
            <v>0</v>
          </cell>
        </row>
        <row r="5491">
          <cell r="N5491">
            <v>0</v>
          </cell>
        </row>
        <row r="5492">
          <cell r="N5492">
            <v>0</v>
          </cell>
        </row>
        <row r="5493">
          <cell r="N5493">
            <v>1</v>
          </cell>
        </row>
        <row r="5494">
          <cell r="N5494">
            <v>0</v>
          </cell>
        </row>
        <row r="5495">
          <cell r="N5495">
            <v>0</v>
          </cell>
        </row>
        <row r="5496">
          <cell r="N5496">
            <v>0</v>
          </cell>
        </row>
        <row r="5497">
          <cell r="N5497">
            <v>0</v>
          </cell>
        </row>
        <row r="5498">
          <cell r="N5498">
            <v>0</v>
          </cell>
        </row>
        <row r="5499">
          <cell r="N5499">
            <v>1</v>
          </cell>
        </row>
        <row r="5500">
          <cell r="N5500">
            <v>0</v>
          </cell>
        </row>
        <row r="5501">
          <cell r="N5501">
            <v>0</v>
          </cell>
        </row>
        <row r="5502">
          <cell r="N5502">
            <v>0</v>
          </cell>
        </row>
        <row r="5503">
          <cell r="N5503">
            <v>0</v>
          </cell>
        </row>
        <row r="5504">
          <cell r="N5504">
            <v>0</v>
          </cell>
        </row>
        <row r="5505">
          <cell r="N5505">
            <v>1</v>
          </cell>
        </row>
        <row r="5506">
          <cell r="N5506">
            <v>0</v>
          </cell>
        </row>
        <row r="5507">
          <cell r="N5507">
            <v>0</v>
          </cell>
        </row>
        <row r="5508">
          <cell r="N5508">
            <v>0</v>
          </cell>
        </row>
        <row r="5509">
          <cell r="N5509">
            <v>0</v>
          </cell>
        </row>
        <row r="5510">
          <cell r="N5510">
            <v>0</v>
          </cell>
        </row>
        <row r="5511">
          <cell r="N5511">
            <v>1</v>
          </cell>
        </row>
        <row r="5512">
          <cell r="N5512">
            <v>0</v>
          </cell>
        </row>
        <row r="5513">
          <cell r="N5513">
            <v>0</v>
          </cell>
        </row>
        <row r="5514">
          <cell r="N5514">
            <v>0</v>
          </cell>
        </row>
        <row r="5515">
          <cell r="N5515">
            <v>0</v>
          </cell>
        </row>
        <row r="5516">
          <cell r="N5516">
            <v>0</v>
          </cell>
        </row>
        <row r="5517">
          <cell r="N5517">
            <v>1</v>
          </cell>
        </row>
        <row r="5518">
          <cell r="N5518">
            <v>0</v>
          </cell>
        </row>
        <row r="5519">
          <cell r="N5519">
            <v>0</v>
          </cell>
        </row>
        <row r="5520">
          <cell r="N5520">
            <v>0</v>
          </cell>
        </row>
        <row r="5521">
          <cell r="N5521">
            <v>0</v>
          </cell>
        </row>
        <row r="5522">
          <cell r="N5522">
            <v>0</v>
          </cell>
        </row>
        <row r="5523">
          <cell r="N5523">
            <v>1</v>
          </cell>
        </row>
        <row r="5524">
          <cell r="N5524">
            <v>0</v>
          </cell>
        </row>
        <row r="5525">
          <cell r="N5525">
            <v>0</v>
          </cell>
        </row>
        <row r="5526">
          <cell r="N5526">
            <v>0</v>
          </cell>
        </row>
        <row r="5527">
          <cell r="N5527">
            <v>0</v>
          </cell>
        </row>
        <row r="5528">
          <cell r="N5528">
            <v>0</v>
          </cell>
        </row>
        <row r="5529">
          <cell r="N5529">
            <v>1</v>
          </cell>
        </row>
        <row r="5530">
          <cell r="N5530">
            <v>0</v>
          </cell>
        </row>
        <row r="5531">
          <cell r="N5531">
            <v>0</v>
          </cell>
        </row>
        <row r="5532">
          <cell r="N5532">
            <v>0</v>
          </cell>
        </row>
        <row r="5533">
          <cell r="N5533">
            <v>0</v>
          </cell>
        </row>
        <row r="5534">
          <cell r="N5534">
            <v>0</v>
          </cell>
        </row>
        <row r="5535">
          <cell r="N5535">
            <v>1</v>
          </cell>
        </row>
        <row r="5536">
          <cell r="N5536">
            <v>0</v>
          </cell>
        </row>
        <row r="5537">
          <cell r="N5537">
            <v>0</v>
          </cell>
        </row>
        <row r="5538">
          <cell r="N5538">
            <v>0</v>
          </cell>
        </row>
        <row r="5539">
          <cell r="N5539">
            <v>0</v>
          </cell>
        </row>
        <row r="5540">
          <cell r="N5540">
            <v>0</v>
          </cell>
        </row>
        <row r="5541">
          <cell r="N5541">
            <v>1</v>
          </cell>
        </row>
        <row r="5542">
          <cell r="N5542">
            <v>0</v>
          </cell>
        </row>
        <row r="5543">
          <cell r="N5543">
            <v>0</v>
          </cell>
        </row>
        <row r="5544">
          <cell r="N5544">
            <v>0</v>
          </cell>
        </row>
        <row r="5545">
          <cell r="N5545">
            <v>0</v>
          </cell>
        </row>
        <row r="5546">
          <cell r="N5546">
            <v>0</v>
          </cell>
        </row>
        <row r="5547">
          <cell r="N5547">
            <v>1</v>
          </cell>
        </row>
        <row r="5548">
          <cell r="N5548">
            <v>0</v>
          </cell>
        </row>
        <row r="5549">
          <cell r="N5549">
            <v>0</v>
          </cell>
        </row>
        <row r="5550">
          <cell r="N5550">
            <v>0</v>
          </cell>
        </row>
        <row r="5551">
          <cell r="N5551">
            <v>0</v>
          </cell>
        </row>
        <row r="5552">
          <cell r="N5552">
            <v>0</v>
          </cell>
        </row>
        <row r="5553">
          <cell r="N5553">
            <v>1</v>
          </cell>
        </row>
        <row r="5554">
          <cell r="N5554">
            <v>0</v>
          </cell>
        </row>
        <row r="5555">
          <cell r="N5555">
            <v>0</v>
          </cell>
        </row>
        <row r="5556">
          <cell r="N5556">
            <v>0</v>
          </cell>
        </row>
        <row r="5557">
          <cell r="N5557">
            <v>0</v>
          </cell>
        </row>
        <row r="5558">
          <cell r="N5558">
            <v>0</v>
          </cell>
        </row>
        <row r="5559">
          <cell r="N5559">
            <v>1</v>
          </cell>
        </row>
        <row r="5560">
          <cell r="N5560">
            <v>0</v>
          </cell>
        </row>
        <row r="5561">
          <cell r="N5561">
            <v>0</v>
          </cell>
        </row>
        <row r="5562">
          <cell r="N5562">
            <v>0</v>
          </cell>
        </row>
        <row r="5563">
          <cell r="N5563">
            <v>0</v>
          </cell>
        </row>
        <row r="5564">
          <cell r="N5564">
            <v>0</v>
          </cell>
        </row>
        <row r="5565">
          <cell r="N5565">
            <v>1</v>
          </cell>
        </row>
        <row r="5566">
          <cell r="N5566">
            <v>0</v>
          </cell>
        </row>
        <row r="5567">
          <cell r="N5567">
            <v>0</v>
          </cell>
        </row>
        <row r="5568">
          <cell r="N5568">
            <v>0</v>
          </cell>
        </row>
        <row r="5569">
          <cell r="N5569">
            <v>0</v>
          </cell>
        </row>
        <row r="5570">
          <cell r="N5570">
            <v>0</v>
          </cell>
        </row>
        <row r="5571">
          <cell r="N5571">
            <v>1</v>
          </cell>
        </row>
        <row r="5572">
          <cell r="N5572">
            <v>0</v>
          </cell>
        </row>
        <row r="5573">
          <cell r="N5573">
            <v>0</v>
          </cell>
        </row>
        <row r="5574">
          <cell r="N5574">
            <v>0</v>
          </cell>
        </row>
        <row r="5575">
          <cell r="N5575">
            <v>0</v>
          </cell>
        </row>
        <row r="5576">
          <cell r="N5576">
            <v>0</v>
          </cell>
        </row>
        <row r="5577">
          <cell r="N5577">
            <v>1</v>
          </cell>
        </row>
        <row r="5578">
          <cell r="N5578">
            <v>0</v>
          </cell>
        </row>
        <row r="5579">
          <cell r="N5579">
            <v>0</v>
          </cell>
        </row>
        <row r="5580">
          <cell r="N5580">
            <v>0</v>
          </cell>
        </row>
        <row r="5581">
          <cell r="N5581">
            <v>0</v>
          </cell>
        </row>
        <row r="5582">
          <cell r="N5582">
            <v>0</v>
          </cell>
        </row>
        <row r="5583">
          <cell r="N5583">
            <v>1</v>
          </cell>
        </row>
        <row r="5584">
          <cell r="N5584">
            <v>0</v>
          </cell>
        </row>
        <row r="5585">
          <cell r="N5585">
            <v>0</v>
          </cell>
        </row>
        <row r="5586">
          <cell r="N5586">
            <v>0</v>
          </cell>
        </row>
        <row r="5587">
          <cell r="N5587">
            <v>0</v>
          </cell>
        </row>
        <row r="5588">
          <cell r="N5588">
            <v>0</v>
          </cell>
        </row>
        <row r="5589">
          <cell r="N5589">
            <v>1</v>
          </cell>
        </row>
        <row r="5590">
          <cell r="N5590">
            <v>0</v>
          </cell>
        </row>
        <row r="5591">
          <cell r="N5591">
            <v>0</v>
          </cell>
        </row>
        <row r="5592">
          <cell r="N5592">
            <v>0</v>
          </cell>
        </row>
        <row r="5593">
          <cell r="N5593">
            <v>0</v>
          </cell>
        </row>
        <row r="5594">
          <cell r="N5594">
            <v>0</v>
          </cell>
        </row>
        <row r="5595">
          <cell r="N5595">
            <v>1</v>
          </cell>
        </row>
        <row r="5596">
          <cell r="N5596">
            <v>0</v>
          </cell>
        </row>
        <row r="5597">
          <cell r="N5597">
            <v>0</v>
          </cell>
        </row>
        <row r="5598">
          <cell r="N5598">
            <v>0</v>
          </cell>
        </row>
        <row r="5599">
          <cell r="N5599">
            <v>0</v>
          </cell>
        </row>
        <row r="5600">
          <cell r="N5600">
            <v>0</v>
          </cell>
        </row>
        <row r="5601">
          <cell r="N5601">
            <v>1</v>
          </cell>
        </row>
        <row r="5602">
          <cell r="N5602">
            <v>0</v>
          </cell>
        </row>
        <row r="5603">
          <cell r="N5603">
            <v>0</v>
          </cell>
        </row>
        <row r="5604">
          <cell r="N5604">
            <v>0</v>
          </cell>
        </row>
        <row r="5605">
          <cell r="N5605">
            <v>0</v>
          </cell>
        </row>
        <row r="5606">
          <cell r="N5606">
            <v>0</v>
          </cell>
        </row>
        <row r="5607">
          <cell r="N5607">
            <v>1</v>
          </cell>
        </row>
        <row r="5608">
          <cell r="N5608">
            <v>0</v>
          </cell>
        </row>
        <row r="5609">
          <cell r="N5609">
            <v>0</v>
          </cell>
        </row>
        <row r="5610">
          <cell r="N5610">
            <v>0</v>
          </cell>
        </row>
        <row r="5611">
          <cell r="N5611">
            <v>0</v>
          </cell>
        </row>
        <row r="5612">
          <cell r="N5612">
            <v>0</v>
          </cell>
        </row>
        <row r="5613">
          <cell r="N5613">
            <v>1</v>
          </cell>
        </row>
        <row r="5614">
          <cell r="N5614">
            <v>0</v>
          </cell>
        </row>
        <row r="5615">
          <cell r="N5615">
            <v>0</v>
          </cell>
        </row>
        <row r="5616">
          <cell r="N5616">
            <v>0</v>
          </cell>
        </row>
        <row r="5617">
          <cell r="N5617">
            <v>0</v>
          </cell>
        </row>
        <row r="5618">
          <cell r="N5618">
            <v>0</v>
          </cell>
        </row>
        <row r="5619">
          <cell r="N5619">
            <v>1</v>
          </cell>
        </row>
        <row r="5620">
          <cell r="N5620">
            <v>0</v>
          </cell>
        </row>
        <row r="5621">
          <cell r="N5621">
            <v>0</v>
          </cell>
        </row>
        <row r="5622">
          <cell r="N5622">
            <v>0</v>
          </cell>
        </row>
        <row r="5623">
          <cell r="N5623">
            <v>0</v>
          </cell>
        </row>
        <row r="5624">
          <cell r="N5624">
            <v>0</v>
          </cell>
        </row>
        <row r="5625">
          <cell r="N5625">
            <v>1</v>
          </cell>
        </row>
        <row r="5626">
          <cell r="N5626">
            <v>0</v>
          </cell>
        </row>
        <row r="5627">
          <cell r="N5627">
            <v>0</v>
          </cell>
        </row>
        <row r="5628">
          <cell r="N5628">
            <v>0</v>
          </cell>
        </row>
        <row r="5629">
          <cell r="N5629">
            <v>0</v>
          </cell>
        </row>
        <row r="5630">
          <cell r="N5630">
            <v>0</v>
          </cell>
        </row>
        <row r="5631">
          <cell r="N5631">
            <v>1</v>
          </cell>
        </row>
        <row r="5632">
          <cell r="N5632">
            <v>0</v>
          </cell>
        </row>
        <row r="5633">
          <cell r="N5633">
            <v>0</v>
          </cell>
        </row>
        <row r="5634">
          <cell r="N5634">
            <v>0</v>
          </cell>
        </row>
        <row r="5635">
          <cell r="N5635">
            <v>0</v>
          </cell>
        </row>
        <row r="5636">
          <cell r="N5636">
            <v>0</v>
          </cell>
        </row>
        <row r="5637">
          <cell r="N5637">
            <v>1</v>
          </cell>
        </row>
        <row r="5638">
          <cell r="N5638">
            <v>0</v>
          </cell>
        </row>
        <row r="5639">
          <cell r="N5639">
            <v>0</v>
          </cell>
        </row>
        <row r="5640">
          <cell r="N5640">
            <v>0</v>
          </cell>
        </row>
        <row r="5641">
          <cell r="N5641">
            <v>0</v>
          </cell>
        </row>
        <row r="5642">
          <cell r="N5642">
            <v>0</v>
          </cell>
        </row>
        <row r="5643">
          <cell r="N5643">
            <v>1</v>
          </cell>
        </row>
        <row r="5644">
          <cell r="N5644">
            <v>0</v>
          </cell>
        </row>
        <row r="5645">
          <cell r="N5645">
            <v>0</v>
          </cell>
        </row>
        <row r="5646">
          <cell r="N5646">
            <v>0</v>
          </cell>
        </row>
        <row r="5647">
          <cell r="N5647">
            <v>0</v>
          </cell>
        </row>
        <row r="5648">
          <cell r="N5648">
            <v>0</v>
          </cell>
        </row>
        <row r="5649">
          <cell r="N5649">
            <v>1</v>
          </cell>
        </row>
        <row r="5650">
          <cell r="N5650">
            <v>0</v>
          </cell>
        </row>
        <row r="5651">
          <cell r="N5651">
            <v>0</v>
          </cell>
        </row>
        <row r="5652">
          <cell r="N5652">
            <v>0</v>
          </cell>
        </row>
        <row r="5653">
          <cell r="N5653">
            <v>0</v>
          </cell>
        </row>
        <row r="5654">
          <cell r="N5654">
            <v>0</v>
          </cell>
        </row>
        <row r="5655">
          <cell r="N5655">
            <v>1</v>
          </cell>
        </row>
        <row r="5656">
          <cell r="N5656">
            <v>0</v>
          </cell>
        </row>
        <row r="5657">
          <cell r="N5657">
            <v>0</v>
          </cell>
        </row>
        <row r="5658">
          <cell r="N5658">
            <v>0</v>
          </cell>
        </row>
        <row r="5659">
          <cell r="N5659">
            <v>0</v>
          </cell>
        </row>
        <row r="5660">
          <cell r="N5660">
            <v>0</v>
          </cell>
        </row>
        <row r="5661">
          <cell r="N5661">
            <v>1</v>
          </cell>
        </row>
        <row r="5662">
          <cell r="N5662">
            <v>0</v>
          </cell>
        </row>
        <row r="5663">
          <cell r="N5663">
            <v>0</v>
          </cell>
        </row>
        <row r="5664">
          <cell r="N5664">
            <v>0</v>
          </cell>
        </row>
        <row r="5665">
          <cell r="N5665">
            <v>0</v>
          </cell>
        </row>
        <row r="5666">
          <cell r="N5666">
            <v>0</v>
          </cell>
        </row>
        <row r="5667">
          <cell r="N5667">
            <v>1</v>
          </cell>
        </row>
        <row r="5668">
          <cell r="N5668">
            <v>0</v>
          </cell>
        </row>
        <row r="5669">
          <cell r="N5669">
            <v>0</v>
          </cell>
        </row>
        <row r="5670">
          <cell r="N5670">
            <v>0</v>
          </cell>
        </row>
        <row r="5671">
          <cell r="N5671">
            <v>0</v>
          </cell>
        </row>
        <row r="5672">
          <cell r="N5672">
            <v>0</v>
          </cell>
        </row>
        <row r="5673">
          <cell r="N5673">
            <v>1</v>
          </cell>
        </row>
        <row r="5674">
          <cell r="N5674">
            <v>0</v>
          </cell>
        </row>
        <row r="5675">
          <cell r="N5675">
            <v>0</v>
          </cell>
        </row>
        <row r="5676">
          <cell r="N5676">
            <v>0</v>
          </cell>
        </row>
        <row r="5677">
          <cell r="N5677">
            <v>0</v>
          </cell>
        </row>
        <row r="5678">
          <cell r="N5678">
            <v>0</v>
          </cell>
        </row>
        <row r="5679">
          <cell r="N5679">
            <v>1</v>
          </cell>
        </row>
        <row r="5680">
          <cell r="N5680">
            <v>0</v>
          </cell>
        </row>
        <row r="5681">
          <cell r="N5681">
            <v>0</v>
          </cell>
        </row>
        <row r="5682">
          <cell r="N5682">
            <v>0</v>
          </cell>
        </row>
        <row r="5683">
          <cell r="N5683">
            <v>0</v>
          </cell>
        </row>
        <row r="5684">
          <cell r="N5684">
            <v>0</v>
          </cell>
        </row>
        <row r="5685">
          <cell r="N5685">
            <v>1</v>
          </cell>
        </row>
        <row r="5686">
          <cell r="N5686">
            <v>0</v>
          </cell>
        </row>
        <row r="5687">
          <cell r="N5687">
            <v>0</v>
          </cell>
        </row>
        <row r="5688">
          <cell r="N5688">
            <v>0</v>
          </cell>
        </row>
        <row r="5689">
          <cell r="N5689">
            <v>0</v>
          </cell>
        </row>
        <row r="5690">
          <cell r="N5690">
            <v>0</v>
          </cell>
        </row>
        <row r="5691">
          <cell r="N5691">
            <v>1</v>
          </cell>
        </row>
        <row r="5692">
          <cell r="N5692">
            <v>0</v>
          </cell>
        </row>
        <row r="5693">
          <cell r="N5693">
            <v>0</v>
          </cell>
        </row>
        <row r="5694">
          <cell r="N5694">
            <v>0</v>
          </cell>
        </row>
        <row r="5695">
          <cell r="N5695">
            <v>0</v>
          </cell>
        </row>
        <row r="5696">
          <cell r="N5696">
            <v>0</v>
          </cell>
        </row>
        <row r="5697">
          <cell r="N5697">
            <v>1</v>
          </cell>
        </row>
        <row r="5698">
          <cell r="N5698">
            <v>0</v>
          </cell>
        </row>
        <row r="5699">
          <cell r="N5699">
            <v>0</v>
          </cell>
        </row>
        <row r="5700">
          <cell r="N5700">
            <v>0</v>
          </cell>
        </row>
        <row r="5701">
          <cell r="N5701">
            <v>0</v>
          </cell>
        </row>
        <row r="5702">
          <cell r="N5702">
            <v>0</v>
          </cell>
        </row>
        <row r="5703">
          <cell r="N5703">
            <v>1</v>
          </cell>
        </row>
        <row r="5704">
          <cell r="N5704">
            <v>0</v>
          </cell>
        </row>
        <row r="5705">
          <cell r="N5705">
            <v>0</v>
          </cell>
        </row>
        <row r="5706">
          <cell r="N5706">
            <v>0</v>
          </cell>
        </row>
        <row r="5707">
          <cell r="N5707">
            <v>0</v>
          </cell>
        </row>
        <row r="5708">
          <cell r="N5708">
            <v>0</v>
          </cell>
        </row>
        <row r="5709">
          <cell r="N5709">
            <v>1</v>
          </cell>
        </row>
        <row r="5710">
          <cell r="N5710">
            <v>0</v>
          </cell>
        </row>
        <row r="5711">
          <cell r="N5711">
            <v>0</v>
          </cell>
        </row>
        <row r="5712">
          <cell r="N5712">
            <v>0</v>
          </cell>
        </row>
        <row r="5713">
          <cell r="N5713">
            <v>0</v>
          </cell>
        </row>
        <row r="5714">
          <cell r="N5714">
            <v>0</v>
          </cell>
        </row>
        <row r="5715">
          <cell r="N5715">
            <v>1</v>
          </cell>
        </row>
        <row r="5716">
          <cell r="N5716">
            <v>0</v>
          </cell>
        </row>
        <row r="5717">
          <cell r="N5717">
            <v>0</v>
          </cell>
        </row>
        <row r="5718">
          <cell r="N5718">
            <v>0</v>
          </cell>
        </row>
        <row r="5719">
          <cell r="N5719">
            <v>0</v>
          </cell>
        </row>
        <row r="5720">
          <cell r="N5720">
            <v>0</v>
          </cell>
        </row>
        <row r="5721">
          <cell r="N5721">
            <v>1</v>
          </cell>
        </row>
        <row r="5722">
          <cell r="N5722">
            <v>0</v>
          </cell>
        </row>
        <row r="5723">
          <cell r="N5723">
            <v>0</v>
          </cell>
        </row>
        <row r="5724">
          <cell r="N5724">
            <v>0</v>
          </cell>
        </row>
        <row r="5725">
          <cell r="N5725">
            <v>0</v>
          </cell>
        </row>
        <row r="5726">
          <cell r="N5726">
            <v>0</v>
          </cell>
        </row>
        <row r="5727">
          <cell r="N5727">
            <v>1</v>
          </cell>
        </row>
        <row r="5728">
          <cell r="N5728">
            <v>0</v>
          </cell>
        </row>
        <row r="5729">
          <cell r="N5729">
            <v>0</v>
          </cell>
        </row>
        <row r="5730">
          <cell r="N5730">
            <v>0</v>
          </cell>
        </row>
        <row r="5731">
          <cell r="N5731">
            <v>0</v>
          </cell>
        </row>
        <row r="5732">
          <cell r="N5732">
            <v>0</v>
          </cell>
        </row>
        <row r="5733">
          <cell r="N5733">
            <v>1</v>
          </cell>
        </row>
        <row r="5734">
          <cell r="N5734">
            <v>0</v>
          </cell>
        </row>
        <row r="5735">
          <cell r="N5735">
            <v>0</v>
          </cell>
        </row>
        <row r="5736">
          <cell r="N5736">
            <v>0</v>
          </cell>
        </row>
        <row r="5737">
          <cell r="N5737">
            <v>0</v>
          </cell>
        </row>
        <row r="5738">
          <cell r="N5738">
            <v>0</v>
          </cell>
        </row>
        <row r="5739">
          <cell r="N5739">
            <v>1</v>
          </cell>
        </row>
        <row r="5740">
          <cell r="N5740">
            <v>0</v>
          </cell>
        </row>
        <row r="5741">
          <cell r="N5741">
            <v>0</v>
          </cell>
        </row>
        <row r="5742">
          <cell r="N5742">
            <v>0</v>
          </cell>
        </row>
        <row r="5743">
          <cell r="N5743">
            <v>0</v>
          </cell>
        </row>
        <row r="5744">
          <cell r="N5744">
            <v>0</v>
          </cell>
        </row>
        <row r="5745">
          <cell r="N5745">
            <v>1</v>
          </cell>
        </row>
        <row r="5746">
          <cell r="N5746">
            <v>0</v>
          </cell>
        </row>
        <row r="5747">
          <cell r="N5747">
            <v>0</v>
          </cell>
        </row>
        <row r="5748">
          <cell r="N5748">
            <v>0</v>
          </cell>
        </row>
        <row r="5749">
          <cell r="N5749">
            <v>0</v>
          </cell>
        </row>
        <row r="5750">
          <cell r="N5750">
            <v>0</v>
          </cell>
        </row>
        <row r="5751">
          <cell r="N5751">
            <v>1</v>
          </cell>
        </row>
        <row r="5752">
          <cell r="N5752">
            <v>0</v>
          </cell>
        </row>
        <row r="5753">
          <cell r="N5753">
            <v>0</v>
          </cell>
        </row>
        <row r="5754">
          <cell r="N5754">
            <v>0</v>
          </cell>
        </row>
        <row r="5755">
          <cell r="N5755">
            <v>0</v>
          </cell>
        </row>
        <row r="5756">
          <cell r="N5756">
            <v>0</v>
          </cell>
        </row>
        <row r="5757">
          <cell r="N5757">
            <v>1</v>
          </cell>
        </row>
        <row r="5758">
          <cell r="N5758">
            <v>0</v>
          </cell>
        </row>
        <row r="5759">
          <cell r="N5759">
            <v>0</v>
          </cell>
        </row>
        <row r="5760">
          <cell r="N5760">
            <v>0</v>
          </cell>
        </row>
        <row r="5761">
          <cell r="N5761">
            <v>0</v>
          </cell>
        </row>
        <row r="5762">
          <cell r="N5762">
            <v>0</v>
          </cell>
        </row>
        <row r="5763">
          <cell r="N5763">
            <v>1</v>
          </cell>
        </row>
        <row r="5764">
          <cell r="N5764">
            <v>0</v>
          </cell>
        </row>
        <row r="5765">
          <cell r="N5765">
            <v>0</v>
          </cell>
        </row>
        <row r="5766">
          <cell r="N5766">
            <v>0</v>
          </cell>
        </row>
        <row r="5767">
          <cell r="N5767">
            <v>0</v>
          </cell>
        </row>
        <row r="5768">
          <cell r="N5768">
            <v>0</v>
          </cell>
        </row>
        <row r="5769">
          <cell r="N5769">
            <v>1</v>
          </cell>
        </row>
        <row r="5770">
          <cell r="N5770">
            <v>0</v>
          </cell>
        </row>
        <row r="5771">
          <cell r="N5771">
            <v>0</v>
          </cell>
        </row>
        <row r="5772">
          <cell r="N5772">
            <v>0</v>
          </cell>
        </row>
        <row r="5773">
          <cell r="N5773">
            <v>0</v>
          </cell>
        </row>
        <row r="5774">
          <cell r="N5774">
            <v>0</v>
          </cell>
        </row>
        <row r="5775">
          <cell r="N5775">
            <v>1</v>
          </cell>
        </row>
        <row r="5776">
          <cell r="N5776">
            <v>0</v>
          </cell>
        </row>
        <row r="5777">
          <cell r="N5777">
            <v>0</v>
          </cell>
        </row>
        <row r="5778">
          <cell r="N5778">
            <v>0</v>
          </cell>
        </row>
        <row r="5779">
          <cell r="N5779">
            <v>0</v>
          </cell>
        </row>
        <row r="5780">
          <cell r="N5780">
            <v>0</v>
          </cell>
        </row>
        <row r="5781">
          <cell r="N5781">
            <v>1</v>
          </cell>
        </row>
        <row r="5782">
          <cell r="N5782">
            <v>0</v>
          </cell>
        </row>
        <row r="5783">
          <cell r="N5783">
            <v>0</v>
          </cell>
        </row>
        <row r="5784">
          <cell r="N5784">
            <v>0</v>
          </cell>
        </row>
        <row r="5785">
          <cell r="N5785">
            <v>0</v>
          </cell>
        </row>
        <row r="5786">
          <cell r="N5786">
            <v>0</v>
          </cell>
        </row>
        <row r="5787">
          <cell r="N5787">
            <v>1</v>
          </cell>
        </row>
        <row r="5788">
          <cell r="N5788">
            <v>0</v>
          </cell>
        </row>
        <row r="5789">
          <cell r="N5789">
            <v>0</v>
          </cell>
        </row>
        <row r="5790">
          <cell r="N5790">
            <v>0</v>
          </cell>
        </row>
        <row r="5791">
          <cell r="N5791">
            <v>0</v>
          </cell>
        </row>
        <row r="5792">
          <cell r="N5792">
            <v>0</v>
          </cell>
        </row>
        <row r="5793">
          <cell r="N5793">
            <v>1</v>
          </cell>
        </row>
        <row r="5794">
          <cell r="N5794">
            <v>0</v>
          </cell>
        </row>
        <row r="5795">
          <cell r="N5795">
            <v>0</v>
          </cell>
        </row>
        <row r="5796">
          <cell r="N5796">
            <v>0</v>
          </cell>
        </row>
        <row r="5797">
          <cell r="N5797">
            <v>0</v>
          </cell>
        </row>
        <row r="5798">
          <cell r="N5798">
            <v>0</v>
          </cell>
        </row>
        <row r="5799">
          <cell r="N5799">
            <v>1</v>
          </cell>
        </row>
        <row r="5800">
          <cell r="N5800">
            <v>0</v>
          </cell>
        </row>
        <row r="5801">
          <cell r="N5801">
            <v>0</v>
          </cell>
        </row>
        <row r="5802">
          <cell r="N5802">
            <v>0</v>
          </cell>
        </row>
        <row r="5803">
          <cell r="N5803">
            <v>0</v>
          </cell>
        </row>
        <row r="5804">
          <cell r="N5804">
            <v>0</v>
          </cell>
        </row>
        <row r="5805">
          <cell r="N5805">
            <v>1</v>
          </cell>
        </row>
        <row r="5806">
          <cell r="N5806">
            <v>0</v>
          </cell>
        </row>
        <row r="5807">
          <cell r="N5807">
            <v>0</v>
          </cell>
        </row>
        <row r="5808">
          <cell r="N5808">
            <v>0</v>
          </cell>
        </row>
        <row r="5809">
          <cell r="N5809">
            <v>0</v>
          </cell>
        </row>
        <row r="5810">
          <cell r="N5810">
            <v>1</v>
          </cell>
        </row>
        <row r="5811">
          <cell r="N5811">
            <v>0</v>
          </cell>
        </row>
        <row r="5812">
          <cell r="N5812">
            <v>0</v>
          </cell>
        </row>
        <row r="5813">
          <cell r="N5813">
            <v>0</v>
          </cell>
        </row>
        <row r="5814">
          <cell r="N5814">
            <v>0</v>
          </cell>
        </row>
        <row r="5815">
          <cell r="N5815">
            <v>0</v>
          </cell>
        </row>
        <row r="5816">
          <cell r="N5816">
            <v>1</v>
          </cell>
        </row>
        <row r="5817">
          <cell r="N5817">
            <v>0</v>
          </cell>
        </row>
        <row r="5818">
          <cell r="N5818">
            <v>0</v>
          </cell>
        </row>
        <row r="5819">
          <cell r="N5819">
            <v>0</v>
          </cell>
        </row>
        <row r="5820">
          <cell r="N5820">
            <v>0</v>
          </cell>
        </row>
        <row r="5821">
          <cell r="N5821">
            <v>0</v>
          </cell>
        </row>
        <row r="5822">
          <cell r="N5822">
            <v>0</v>
          </cell>
        </row>
        <row r="5823">
          <cell r="N5823">
            <v>0</v>
          </cell>
        </row>
        <row r="5824">
          <cell r="N5824">
            <v>0</v>
          </cell>
        </row>
        <row r="5825">
          <cell r="N5825">
            <v>0</v>
          </cell>
        </row>
        <row r="5826">
          <cell r="N5826">
            <v>0</v>
          </cell>
        </row>
        <row r="5827">
          <cell r="N5827">
            <v>0</v>
          </cell>
        </row>
        <row r="5828">
          <cell r="N5828">
            <v>0</v>
          </cell>
        </row>
        <row r="5829">
          <cell r="N5829">
            <v>0</v>
          </cell>
        </row>
        <row r="5830">
          <cell r="N5830">
            <v>0</v>
          </cell>
        </row>
        <row r="5831">
          <cell r="N5831">
            <v>0</v>
          </cell>
        </row>
        <row r="5832">
          <cell r="N5832">
            <v>0</v>
          </cell>
        </row>
        <row r="5833">
          <cell r="N5833">
            <v>0</v>
          </cell>
        </row>
        <row r="5834">
          <cell r="N5834">
            <v>0</v>
          </cell>
        </row>
        <row r="5835">
          <cell r="N5835">
            <v>0</v>
          </cell>
        </row>
        <row r="5836">
          <cell r="N5836">
            <v>0</v>
          </cell>
        </row>
        <row r="5837">
          <cell r="N5837">
            <v>0</v>
          </cell>
        </row>
        <row r="5838">
          <cell r="N5838">
            <v>0</v>
          </cell>
        </row>
        <row r="5839">
          <cell r="N5839">
            <v>0</v>
          </cell>
        </row>
        <row r="5840">
          <cell r="N5840">
            <v>0</v>
          </cell>
        </row>
        <row r="5841">
          <cell r="N5841">
            <v>0</v>
          </cell>
        </row>
        <row r="5842">
          <cell r="N5842">
            <v>0</v>
          </cell>
        </row>
        <row r="5843">
          <cell r="N5843">
            <v>0</v>
          </cell>
        </row>
        <row r="5844">
          <cell r="N5844">
            <v>0</v>
          </cell>
        </row>
        <row r="5845">
          <cell r="N5845">
            <v>0</v>
          </cell>
        </row>
        <row r="5846">
          <cell r="N5846">
            <v>0</v>
          </cell>
        </row>
        <row r="5847">
          <cell r="N5847">
            <v>0</v>
          </cell>
        </row>
        <row r="5848">
          <cell r="N5848">
            <v>0</v>
          </cell>
        </row>
        <row r="5849">
          <cell r="N5849">
            <v>0</v>
          </cell>
        </row>
        <row r="5850">
          <cell r="N5850">
            <v>0</v>
          </cell>
        </row>
        <row r="5851">
          <cell r="N5851">
            <v>0</v>
          </cell>
        </row>
        <row r="5852">
          <cell r="N5852">
            <v>0</v>
          </cell>
        </row>
        <row r="5853">
          <cell r="N5853">
            <v>0</v>
          </cell>
        </row>
        <row r="5854">
          <cell r="N5854">
            <v>0</v>
          </cell>
        </row>
        <row r="5855">
          <cell r="N5855">
            <v>0</v>
          </cell>
        </row>
        <row r="5856">
          <cell r="N5856">
            <v>0</v>
          </cell>
        </row>
        <row r="5857">
          <cell r="N5857">
            <v>0</v>
          </cell>
        </row>
        <row r="5858">
          <cell r="N5858">
            <v>0</v>
          </cell>
        </row>
        <row r="5859">
          <cell r="N5859">
            <v>0</v>
          </cell>
        </row>
        <row r="5860">
          <cell r="N5860">
            <v>0</v>
          </cell>
        </row>
        <row r="5861">
          <cell r="N5861">
            <v>0</v>
          </cell>
        </row>
        <row r="5862">
          <cell r="N5862">
            <v>0</v>
          </cell>
        </row>
        <row r="5863">
          <cell r="N5863">
            <v>0</v>
          </cell>
        </row>
        <row r="5864">
          <cell r="N5864">
            <v>0</v>
          </cell>
        </row>
        <row r="5865">
          <cell r="N5865">
            <v>0</v>
          </cell>
        </row>
        <row r="5866">
          <cell r="N5866">
            <v>0</v>
          </cell>
        </row>
        <row r="5867">
          <cell r="N5867">
            <v>0</v>
          </cell>
        </row>
        <row r="5868">
          <cell r="N5868">
            <v>0</v>
          </cell>
        </row>
        <row r="5869">
          <cell r="N5869">
            <v>0</v>
          </cell>
        </row>
        <row r="5870">
          <cell r="N5870">
            <v>0</v>
          </cell>
        </row>
        <row r="5871">
          <cell r="N5871">
            <v>0</v>
          </cell>
        </row>
        <row r="5872">
          <cell r="N5872">
            <v>0</v>
          </cell>
        </row>
        <row r="5873">
          <cell r="N5873">
            <v>0</v>
          </cell>
        </row>
        <row r="5874">
          <cell r="N5874">
            <v>0</v>
          </cell>
        </row>
        <row r="5875">
          <cell r="N5875">
            <v>0</v>
          </cell>
        </row>
        <row r="5876">
          <cell r="N5876">
            <v>0</v>
          </cell>
        </row>
        <row r="5877">
          <cell r="N5877">
            <v>0</v>
          </cell>
        </row>
        <row r="5878">
          <cell r="N5878">
            <v>0</v>
          </cell>
        </row>
        <row r="5879">
          <cell r="N5879">
            <v>0</v>
          </cell>
        </row>
        <row r="5880">
          <cell r="N5880">
            <v>0</v>
          </cell>
        </row>
        <row r="5881">
          <cell r="N5881">
            <v>0</v>
          </cell>
        </row>
        <row r="5882">
          <cell r="N5882">
            <v>0</v>
          </cell>
        </row>
        <row r="5883">
          <cell r="N5883">
            <v>0</v>
          </cell>
        </row>
        <row r="5884">
          <cell r="N5884">
            <v>0</v>
          </cell>
        </row>
        <row r="5885">
          <cell r="N5885">
            <v>0</v>
          </cell>
        </row>
        <row r="5886">
          <cell r="N5886">
            <v>0</v>
          </cell>
        </row>
        <row r="5887">
          <cell r="N5887">
            <v>0</v>
          </cell>
        </row>
        <row r="5888">
          <cell r="N5888">
            <v>0</v>
          </cell>
        </row>
        <row r="5889">
          <cell r="N5889">
            <v>0</v>
          </cell>
        </row>
        <row r="5890">
          <cell r="N5890">
            <v>0</v>
          </cell>
        </row>
        <row r="5891">
          <cell r="N5891">
            <v>0</v>
          </cell>
        </row>
        <row r="5892">
          <cell r="N5892">
            <v>0</v>
          </cell>
        </row>
        <row r="5893">
          <cell r="N5893">
            <v>0</v>
          </cell>
        </row>
        <row r="5894">
          <cell r="N5894">
            <v>0</v>
          </cell>
        </row>
        <row r="5895">
          <cell r="N5895">
            <v>0</v>
          </cell>
        </row>
        <row r="5896">
          <cell r="N5896">
            <v>0</v>
          </cell>
        </row>
        <row r="5897">
          <cell r="N5897">
            <v>0</v>
          </cell>
        </row>
        <row r="5898">
          <cell r="N5898">
            <v>0</v>
          </cell>
        </row>
        <row r="5899">
          <cell r="N5899">
            <v>0</v>
          </cell>
        </row>
        <row r="5900">
          <cell r="N5900">
            <v>0</v>
          </cell>
        </row>
        <row r="5901">
          <cell r="N5901">
            <v>0</v>
          </cell>
        </row>
        <row r="5902">
          <cell r="N5902">
            <v>0</v>
          </cell>
        </row>
        <row r="5903">
          <cell r="N5903">
            <v>0</v>
          </cell>
        </row>
        <row r="5904">
          <cell r="N5904">
            <v>0</v>
          </cell>
        </row>
        <row r="5905">
          <cell r="N5905">
            <v>0</v>
          </cell>
        </row>
        <row r="5906">
          <cell r="N5906">
            <v>0</v>
          </cell>
        </row>
        <row r="5907">
          <cell r="N5907">
            <v>0</v>
          </cell>
        </row>
        <row r="5908">
          <cell r="N5908">
            <v>0</v>
          </cell>
        </row>
        <row r="5909">
          <cell r="N5909">
            <v>0</v>
          </cell>
        </row>
        <row r="5910">
          <cell r="N5910">
            <v>0</v>
          </cell>
        </row>
        <row r="5911">
          <cell r="N5911">
            <v>0</v>
          </cell>
        </row>
        <row r="5912">
          <cell r="N5912">
            <v>0</v>
          </cell>
        </row>
        <row r="5913">
          <cell r="N5913">
            <v>0</v>
          </cell>
        </row>
        <row r="5914">
          <cell r="N5914">
            <v>0</v>
          </cell>
        </row>
        <row r="5915">
          <cell r="N5915">
            <v>0</v>
          </cell>
        </row>
        <row r="5916">
          <cell r="N5916">
            <v>0</v>
          </cell>
        </row>
        <row r="5917">
          <cell r="N5917">
            <v>0</v>
          </cell>
        </row>
        <row r="5918">
          <cell r="N5918">
            <v>0</v>
          </cell>
        </row>
        <row r="5919">
          <cell r="N5919">
            <v>0</v>
          </cell>
        </row>
        <row r="5920">
          <cell r="N5920">
            <v>0</v>
          </cell>
        </row>
        <row r="5921">
          <cell r="N5921">
            <v>0</v>
          </cell>
        </row>
        <row r="5922">
          <cell r="N5922">
            <v>0</v>
          </cell>
        </row>
        <row r="5923">
          <cell r="N5923">
            <v>0</v>
          </cell>
        </row>
        <row r="5924">
          <cell r="N5924">
            <v>0</v>
          </cell>
        </row>
        <row r="5925">
          <cell r="N5925">
            <v>0</v>
          </cell>
        </row>
        <row r="5926">
          <cell r="N5926">
            <v>0</v>
          </cell>
        </row>
        <row r="5927">
          <cell r="N5927">
            <v>0</v>
          </cell>
        </row>
        <row r="5928">
          <cell r="N5928">
            <v>0</v>
          </cell>
        </row>
        <row r="5929">
          <cell r="N5929">
            <v>0</v>
          </cell>
        </row>
        <row r="5930">
          <cell r="N5930">
            <v>0</v>
          </cell>
        </row>
        <row r="5931">
          <cell r="N5931">
            <v>0</v>
          </cell>
        </row>
        <row r="5932">
          <cell r="N5932">
            <v>0</v>
          </cell>
        </row>
        <row r="5933">
          <cell r="N5933">
            <v>0</v>
          </cell>
        </row>
        <row r="5934">
          <cell r="N5934">
            <v>0</v>
          </cell>
        </row>
        <row r="5935">
          <cell r="N5935">
            <v>0</v>
          </cell>
        </row>
        <row r="5936">
          <cell r="N5936">
            <v>0</v>
          </cell>
        </row>
        <row r="5937">
          <cell r="N5937">
            <v>0</v>
          </cell>
        </row>
        <row r="5938">
          <cell r="N5938">
            <v>0</v>
          </cell>
        </row>
        <row r="5939">
          <cell r="N5939">
            <v>0</v>
          </cell>
        </row>
        <row r="5940">
          <cell r="N5940">
            <v>0</v>
          </cell>
        </row>
        <row r="5941">
          <cell r="N5941">
            <v>0</v>
          </cell>
        </row>
        <row r="5942">
          <cell r="N5942">
            <v>0</v>
          </cell>
        </row>
        <row r="5943">
          <cell r="N5943">
            <v>0</v>
          </cell>
        </row>
        <row r="5944">
          <cell r="N5944">
            <v>0</v>
          </cell>
        </row>
        <row r="5945">
          <cell r="N5945">
            <v>0</v>
          </cell>
        </row>
        <row r="5946">
          <cell r="N5946">
            <v>0</v>
          </cell>
        </row>
        <row r="5947">
          <cell r="N5947">
            <v>0</v>
          </cell>
        </row>
        <row r="5948">
          <cell r="N5948">
            <v>0</v>
          </cell>
        </row>
        <row r="5949">
          <cell r="N5949">
            <v>0</v>
          </cell>
        </row>
        <row r="5950">
          <cell r="N5950">
            <v>0</v>
          </cell>
        </row>
        <row r="5951">
          <cell r="N5951">
            <v>0</v>
          </cell>
        </row>
        <row r="5952">
          <cell r="N5952">
            <v>0</v>
          </cell>
        </row>
        <row r="5953">
          <cell r="N5953">
            <v>0</v>
          </cell>
        </row>
        <row r="5954">
          <cell r="N5954">
            <v>0</v>
          </cell>
        </row>
        <row r="5955">
          <cell r="N5955">
            <v>0</v>
          </cell>
        </row>
        <row r="5956">
          <cell r="N5956">
            <v>0</v>
          </cell>
        </row>
        <row r="5957">
          <cell r="N5957">
            <v>0</v>
          </cell>
        </row>
        <row r="5958">
          <cell r="N5958">
            <v>0</v>
          </cell>
        </row>
        <row r="5959">
          <cell r="N5959">
            <v>0</v>
          </cell>
        </row>
        <row r="5960">
          <cell r="N5960">
            <v>0</v>
          </cell>
        </row>
        <row r="5961">
          <cell r="N5961">
            <v>0</v>
          </cell>
        </row>
        <row r="5962">
          <cell r="N5962">
            <v>0</v>
          </cell>
        </row>
        <row r="5963">
          <cell r="N5963">
            <v>0</v>
          </cell>
        </row>
        <row r="5964">
          <cell r="N5964">
            <v>0</v>
          </cell>
        </row>
        <row r="5965">
          <cell r="N5965">
            <v>0</v>
          </cell>
        </row>
        <row r="5966">
          <cell r="N5966">
            <v>0</v>
          </cell>
        </row>
        <row r="5967">
          <cell r="N5967">
            <v>0</v>
          </cell>
        </row>
        <row r="5968">
          <cell r="N5968">
            <v>0</v>
          </cell>
        </row>
        <row r="5969">
          <cell r="N5969">
            <v>0</v>
          </cell>
        </row>
        <row r="5970">
          <cell r="N5970">
            <v>0</v>
          </cell>
        </row>
        <row r="5971">
          <cell r="N5971">
            <v>0</v>
          </cell>
        </row>
        <row r="5972">
          <cell r="N5972">
            <v>0</v>
          </cell>
        </row>
        <row r="5973">
          <cell r="N5973">
            <v>0</v>
          </cell>
        </row>
        <row r="5974">
          <cell r="N5974">
            <v>0</v>
          </cell>
        </row>
        <row r="5975">
          <cell r="N5975">
            <v>0</v>
          </cell>
        </row>
        <row r="5976">
          <cell r="N5976">
            <v>0</v>
          </cell>
        </row>
        <row r="5977">
          <cell r="N5977">
            <v>0</v>
          </cell>
        </row>
        <row r="5978">
          <cell r="N5978">
            <v>0</v>
          </cell>
        </row>
        <row r="5979">
          <cell r="N5979">
            <v>0</v>
          </cell>
        </row>
        <row r="5980">
          <cell r="N5980">
            <v>0</v>
          </cell>
        </row>
        <row r="5981">
          <cell r="N5981">
            <v>0</v>
          </cell>
        </row>
        <row r="5982">
          <cell r="N5982">
            <v>0</v>
          </cell>
        </row>
        <row r="5983">
          <cell r="N5983">
            <v>0</v>
          </cell>
        </row>
        <row r="5984">
          <cell r="N5984">
            <v>0</v>
          </cell>
        </row>
        <row r="5985">
          <cell r="N5985">
            <v>0</v>
          </cell>
        </row>
        <row r="5986">
          <cell r="N5986">
            <v>0</v>
          </cell>
        </row>
        <row r="5987">
          <cell r="N5987">
            <v>0</v>
          </cell>
        </row>
        <row r="5988">
          <cell r="N5988">
            <v>0</v>
          </cell>
        </row>
        <row r="5989">
          <cell r="N5989">
            <v>0</v>
          </cell>
        </row>
        <row r="5990">
          <cell r="N5990">
            <v>0</v>
          </cell>
        </row>
        <row r="5991">
          <cell r="N5991">
            <v>0</v>
          </cell>
        </row>
        <row r="5992">
          <cell r="N5992">
            <v>0</v>
          </cell>
        </row>
        <row r="5993">
          <cell r="N5993">
            <v>0</v>
          </cell>
        </row>
        <row r="5994">
          <cell r="N5994">
            <v>0</v>
          </cell>
        </row>
        <row r="5995">
          <cell r="N5995">
            <v>0</v>
          </cell>
        </row>
        <row r="5996">
          <cell r="N5996">
            <v>0</v>
          </cell>
        </row>
        <row r="5997">
          <cell r="N5997">
            <v>0</v>
          </cell>
        </row>
        <row r="5998">
          <cell r="N5998">
            <v>0</v>
          </cell>
        </row>
        <row r="5999">
          <cell r="N5999">
            <v>0</v>
          </cell>
        </row>
        <row r="6000">
          <cell r="N6000">
            <v>0</v>
          </cell>
        </row>
        <row r="6001">
          <cell r="N6001">
            <v>0</v>
          </cell>
        </row>
        <row r="6002">
          <cell r="N6002">
            <v>0</v>
          </cell>
        </row>
        <row r="6003">
          <cell r="N6003">
            <v>0</v>
          </cell>
        </row>
        <row r="6004">
          <cell r="N6004">
            <v>0</v>
          </cell>
        </row>
        <row r="6005">
          <cell r="N6005">
            <v>0</v>
          </cell>
        </row>
        <row r="6006">
          <cell r="N6006">
            <v>0</v>
          </cell>
        </row>
        <row r="6007">
          <cell r="N6007">
            <v>0</v>
          </cell>
        </row>
        <row r="6008">
          <cell r="N6008">
            <v>0</v>
          </cell>
        </row>
        <row r="6009">
          <cell r="N6009">
            <v>0</v>
          </cell>
        </row>
        <row r="6010">
          <cell r="N6010">
            <v>0</v>
          </cell>
        </row>
        <row r="6011">
          <cell r="N6011">
            <v>0</v>
          </cell>
        </row>
        <row r="6012">
          <cell r="N6012">
            <v>0</v>
          </cell>
        </row>
        <row r="6013">
          <cell r="N6013">
            <v>0</v>
          </cell>
        </row>
        <row r="6014">
          <cell r="N6014">
            <v>0</v>
          </cell>
        </row>
        <row r="6015">
          <cell r="N6015">
            <v>0</v>
          </cell>
        </row>
        <row r="6016">
          <cell r="N6016">
            <v>0</v>
          </cell>
        </row>
        <row r="6017">
          <cell r="N6017">
            <v>0</v>
          </cell>
        </row>
        <row r="6018">
          <cell r="N6018">
            <v>0</v>
          </cell>
        </row>
        <row r="6019">
          <cell r="N6019">
            <v>0</v>
          </cell>
        </row>
        <row r="6020">
          <cell r="N6020">
            <v>0</v>
          </cell>
        </row>
        <row r="6021">
          <cell r="N6021">
            <v>0</v>
          </cell>
        </row>
        <row r="6022">
          <cell r="N6022">
            <v>0</v>
          </cell>
        </row>
        <row r="6023">
          <cell r="N6023">
            <v>0</v>
          </cell>
        </row>
        <row r="6024">
          <cell r="N6024">
            <v>0</v>
          </cell>
        </row>
        <row r="6025">
          <cell r="N6025">
            <v>0</v>
          </cell>
        </row>
        <row r="6026">
          <cell r="N6026">
            <v>0</v>
          </cell>
        </row>
        <row r="6027">
          <cell r="N6027">
            <v>0</v>
          </cell>
        </row>
        <row r="6028">
          <cell r="N6028">
            <v>0</v>
          </cell>
        </row>
        <row r="6029">
          <cell r="N6029">
            <v>0</v>
          </cell>
        </row>
        <row r="6030">
          <cell r="N6030">
            <v>0</v>
          </cell>
        </row>
        <row r="6031">
          <cell r="N6031">
            <v>0</v>
          </cell>
        </row>
        <row r="6032">
          <cell r="N6032">
            <v>0</v>
          </cell>
        </row>
        <row r="6033">
          <cell r="N6033">
            <v>0</v>
          </cell>
        </row>
        <row r="6034">
          <cell r="N6034">
            <v>0</v>
          </cell>
        </row>
        <row r="6035">
          <cell r="N6035">
            <v>0</v>
          </cell>
        </row>
        <row r="6036">
          <cell r="N6036">
            <v>0</v>
          </cell>
        </row>
        <row r="6037">
          <cell r="N6037">
            <v>0</v>
          </cell>
        </row>
        <row r="6038">
          <cell r="N6038">
            <v>0</v>
          </cell>
        </row>
        <row r="6039">
          <cell r="N6039">
            <v>0</v>
          </cell>
        </row>
        <row r="6040">
          <cell r="N6040">
            <v>0</v>
          </cell>
        </row>
        <row r="6041">
          <cell r="N6041">
            <v>0</v>
          </cell>
        </row>
        <row r="6042">
          <cell r="N6042">
            <v>0</v>
          </cell>
        </row>
        <row r="6043">
          <cell r="N6043">
            <v>0</v>
          </cell>
        </row>
        <row r="6044">
          <cell r="N6044">
            <v>0</v>
          </cell>
        </row>
        <row r="6045">
          <cell r="N6045">
            <v>0</v>
          </cell>
        </row>
        <row r="6046">
          <cell r="N6046">
            <v>0</v>
          </cell>
        </row>
        <row r="6047">
          <cell r="N6047">
            <v>0</v>
          </cell>
        </row>
        <row r="6048">
          <cell r="N6048">
            <v>0</v>
          </cell>
        </row>
        <row r="6049">
          <cell r="N6049">
            <v>0</v>
          </cell>
        </row>
        <row r="6050">
          <cell r="N6050">
            <v>0</v>
          </cell>
        </row>
        <row r="6051">
          <cell r="N6051">
            <v>0</v>
          </cell>
        </row>
        <row r="6052">
          <cell r="N6052">
            <v>0</v>
          </cell>
        </row>
        <row r="6053">
          <cell r="N6053">
            <v>0</v>
          </cell>
        </row>
        <row r="6054">
          <cell r="N6054">
            <v>0</v>
          </cell>
        </row>
        <row r="6055">
          <cell r="N6055">
            <v>0</v>
          </cell>
        </row>
        <row r="6056">
          <cell r="N6056">
            <v>0</v>
          </cell>
        </row>
        <row r="6057">
          <cell r="N6057">
            <v>0</v>
          </cell>
        </row>
        <row r="6058">
          <cell r="N6058">
            <v>0</v>
          </cell>
        </row>
        <row r="6059">
          <cell r="N6059">
            <v>0</v>
          </cell>
        </row>
        <row r="6060">
          <cell r="N6060">
            <v>0</v>
          </cell>
        </row>
        <row r="6061">
          <cell r="N6061">
            <v>0</v>
          </cell>
        </row>
        <row r="6062">
          <cell r="N6062">
            <v>0</v>
          </cell>
        </row>
        <row r="6063">
          <cell r="N6063">
            <v>0</v>
          </cell>
        </row>
        <row r="6064">
          <cell r="N6064">
            <v>0</v>
          </cell>
        </row>
        <row r="6065">
          <cell r="N6065">
            <v>0</v>
          </cell>
        </row>
        <row r="6066">
          <cell r="N6066">
            <v>0</v>
          </cell>
        </row>
        <row r="6067">
          <cell r="N6067">
            <v>0</v>
          </cell>
        </row>
        <row r="6068">
          <cell r="N6068">
            <v>0</v>
          </cell>
        </row>
        <row r="6069">
          <cell r="N6069">
            <v>0</v>
          </cell>
        </row>
        <row r="6070">
          <cell r="N6070">
            <v>0</v>
          </cell>
        </row>
        <row r="6071">
          <cell r="N6071">
            <v>0</v>
          </cell>
        </row>
        <row r="6072">
          <cell r="N6072">
            <v>0</v>
          </cell>
        </row>
        <row r="6073">
          <cell r="N6073">
            <v>0</v>
          </cell>
        </row>
        <row r="6074">
          <cell r="N6074">
            <v>0</v>
          </cell>
        </row>
        <row r="6075">
          <cell r="N6075">
            <v>0</v>
          </cell>
        </row>
        <row r="6076">
          <cell r="N6076">
            <v>0</v>
          </cell>
        </row>
        <row r="6077">
          <cell r="N6077">
            <v>0</v>
          </cell>
        </row>
        <row r="6078">
          <cell r="N6078">
            <v>0</v>
          </cell>
        </row>
        <row r="6079">
          <cell r="N6079">
            <v>0</v>
          </cell>
        </row>
        <row r="6080">
          <cell r="N6080">
            <v>0</v>
          </cell>
        </row>
        <row r="6081">
          <cell r="N6081">
            <v>0</v>
          </cell>
        </row>
        <row r="6082">
          <cell r="N6082">
            <v>0</v>
          </cell>
        </row>
        <row r="6083">
          <cell r="N6083">
            <v>0</v>
          </cell>
        </row>
        <row r="6084">
          <cell r="N6084">
            <v>0</v>
          </cell>
        </row>
        <row r="6085">
          <cell r="N6085">
            <v>0</v>
          </cell>
        </row>
        <row r="6086">
          <cell r="N6086">
            <v>0</v>
          </cell>
        </row>
        <row r="6087">
          <cell r="N6087">
            <v>0</v>
          </cell>
        </row>
        <row r="6088">
          <cell r="N6088">
            <v>0</v>
          </cell>
        </row>
        <row r="6089">
          <cell r="N6089">
            <v>0</v>
          </cell>
        </row>
        <row r="6090">
          <cell r="N6090">
            <v>0</v>
          </cell>
        </row>
        <row r="6091">
          <cell r="N6091">
            <v>0</v>
          </cell>
        </row>
        <row r="6092">
          <cell r="N6092">
            <v>0</v>
          </cell>
        </row>
        <row r="6093">
          <cell r="N6093">
            <v>0</v>
          </cell>
        </row>
        <row r="6094">
          <cell r="N6094">
            <v>0</v>
          </cell>
        </row>
        <row r="6095">
          <cell r="N6095">
            <v>0</v>
          </cell>
        </row>
        <row r="6096">
          <cell r="N6096">
            <v>0</v>
          </cell>
        </row>
        <row r="6097">
          <cell r="N6097">
            <v>0</v>
          </cell>
        </row>
        <row r="6098">
          <cell r="N6098">
            <v>0</v>
          </cell>
        </row>
        <row r="6099">
          <cell r="N6099">
            <v>0</v>
          </cell>
        </row>
        <row r="6100">
          <cell r="N6100">
            <v>0</v>
          </cell>
        </row>
        <row r="6101">
          <cell r="N6101">
            <v>0</v>
          </cell>
        </row>
        <row r="6102">
          <cell r="N6102">
            <v>0</v>
          </cell>
        </row>
        <row r="6103">
          <cell r="N6103">
            <v>0</v>
          </cell>
        </row>
        <row r="6104">
          <cell r="N6104">
            <v>0</v>
          </cell>
        </row>
        <row r="6105">
          <cell r="N6105">
            <v>0</v>
          </cell>
        </row>
        <row r="6106">
          <cell r="N6106">
            <v>0</v>
          </cell>
        </row>
        <row r="6107">
          <cell r="N6107">
            <v>0</v>
          </cell>
        </row>
        <row r="6108">
          <cell r="N6108">
            <v>0</v>
          </cell>
        </row>
        <row r="6109">
          <cell r="N6109">
            <v>0</v>
          </cell>
        </row>
        <row r="6110">
          <cell r="N6110">
            <v>0</v>
          </cell>
        </row>
        <row r="6111">
          <cell r="N6111">
            <v>0</v>
          </cell>
        </row>
        <row r="6112">
          <cell r="N6112">
            <v>0</v>
          </cell>
        </row>
        <row r="6113">
          <cell r="N6113">
            <v>0</v>
          </cell>
        </row>
        <row r="6114">
          <cell r="N6114">
            <v>0</v>
          </cell>
        </row>
        <row r="6115">
          <cell r="N6115">
            <v>0</v>
          </cell>
        </row>
        <row r="6116">
          <cell r="N6116">
            <v>0</v>
          </cell>
        </row>
        <row r="6117">
          <cell r="N6117">
            <v>0</v>
          </cell>
        </row>
        <row r="6118">
          <cell r="N6118">
            <v>0</v>
          </cell>
        </row>
        <row r="6119">
          <cell r="N6119">
            <v>0</v>
          </cell>
        </row>
        <row r="6120">
          <cell r="N6120">
            <v>0</v>
          </cell>
        </row>
        <row r="6121">
          <cell r="N6121">
            <v>0</v>
          </cell>
        </row>
        <row r="6122">
          <cell r="N6122">
            <v>0</v>
          </cell>
        </row>
        <row r="6123">
          <cell r="N6123">
            <v>0</v>
          </cell>
        </row>
        <row r="6124">
          <cell r="N6124">
            <v>0</v>
          </cell>
        </row>
        <row r="6125">
          <cell r="N6125">
            <v>0</v>
          </cell>
        </row>
        <row r="6126">
          <cell r="N6126">
            <v>0</v>
          </cell>
        </row>
        <row r="6127">
          <cell r="N6127">
            <v>0</v>
          </cell>
        </row>
        <row r="6128">
          <cell r="N6128">
            <v>0</v>
          </cell>
        </row>
        <row r="6129">
          <cell r="N6129">
            <v>0</v>
          </cell>
        </row>
        <row r="6130">
          <cell r="N6130">
            <v>0</v>
          </cell>
        </row>
        <row r="6131">
          <cell r="N6131">
            <v>0</v>
          </cell>
        </row>
        <row r="6132">
          <cell r="N6132">
            <v>0</v>
          </cell>
        </row>
        <row r="6133">
          <cell r="N6133">
            <v>0</v>
          </cell>
        </row>
        <row r="6134">
          <cell r="N6134">
            <v>0</v>
          </cell>
        </row>
        <row r="6135">
          <cell r="N6135">
            <v>0</v>
          </cell>
        </row>
        <row r="6136">
          <cell r="N6136">
            <v>0</v>
          </cell>
        </row>
        <row r="6137">
          <cell r="N6137">
            <v>0</v>
          </cell>
        </row>
        <row r="6138">
          <cell r="N6138">
            <v>0</v>
          </cell>
        </row>
        <row r="6139">
          <cell r="N6139">
            <v>0</v>
          </cell>
        </row>
        <row r="6140">
          <cell r="N6140">
            <v>0</v>
          </cell>
        </row>
        <row r="6141">
          <cell r="N6141">
            <v>0</v>
          </cell>
        </row>
        <row r="6142">
          <cell r="N6142">
            <v>0</v>
          </cell>
        </row>
        <row r="6143">
          <cell r="N6143">
            <v>0</v>
          </cell>
        </row>
        <row r="6144">
          <cell r="N6144">
            <v>0</v>
          </cell>
        </row>
        <row r="6145">
          <cell r="N6145">
            <v>0</v>
          </cell>
        </row>
        <row r="6146">
          <cell r="N6146">
            <v>0</v>
          </cell>
        </row>
        <row r="6147">
          <cell r="N6147">
            <v>0</v>
          </cell>
        </row>
        <row r="6148">
          <cell r="N6148">
            <v>0</v>
          </cell>
        </row>
        <row r="6149">
          <cell r="N6149">
            <v>0</v>
          </cell>
        </row>
        <row r="6150">
          <cell r="N6150">
            <v>0</v>
          </cell>
        </row>
        <row r="6151">
          <cell r="N6151">
            <v>0</v>
          </cell>
        </row>
        <row r="6152">
          <cell r="N6152">
            <v>0</v>
          </cell>
        </row>
        <row r="6153">
          <cell r="N6153">
            <v>0</v>
          </cell>
        </row>
        <row r="6154">
          <cell r="N6154">
            <v>0</v>
          </cell>
        </row>
        <row r="6155">
          <cell r="N6155">
            <v>0</v>
          </cell>
        </row>
        <row r="6156">
          <cell r="N6156">
            <v>0</v>
          </cell>
        </row>
        <row r="6157">
          <cell r="N6157">
            <v>0</v>
          </cell>
        </row>
        <row r="6158">
          <cell r="N6158">
            <v>0</v>
          </cell>
        </row>
        <row r="6159">
          <cell r="N6159">
            <v>0</v>
          </cell>
        </row>
        <row r="6160">
          <cell r="N6160">
            <v>0</v>
          </cell>
        </row>
        <row r="6161">
          <cell r="N6161">
            <v>0</v>
          </cell>
        </row>
        <row r="6162">
          <cell r="N6162">
            <v>0</v>
          </cell>
        </row>
        <row r="6163">
          <cell r="N6163">
            <v>0</v>
          </cell>
        </row>
        <row r="6164">
          <cell r="N6164">
            <v>0</v>
          </cell>
        </row>
        <row r="6165">
          <cell r="N6165">
            <v>0</v>
          </cell>
        </row>
        <row r="6166">
          <cell r="N6166">
            <v>0</v>
          </cell>
        </row>
        <row r="6167">
          <cell r="N6167">
            <v>0</v>
          </cell>
        </row>
        <row r="6168">
          <cell r="N6168">
            <v>0</v>
          </cell>
        </row>
        <row r="6169">
          <cell r="N6169">
            <v>0</v>
          </cell>
        </row>
        <row r="6170">
          <cell r="N6170">
            <v>0</v>
          </cell>
        </row>
        <row r="6171">
          <cell r="N6171">
            <v>0</v>
          </cell>
        </row>
        <row r="6172">
          <cell r="N6172">
            <v>0</v>
          </cell>
        </row>
        <row r="6173">
          <cell r="N6173">
            <v>0</v>
          </cell>
        </row>
        <row r="6174">
          <cell r="N6174">
            <v>0</v>
          </cell>
        </row>
        <row r="6175">
          <cell r="N6175">
            <v>0</v>
          </cell>
        </row>
        <row r="6176">
          <cell r="N6176">
            <v>0</v>
          </cell>
        </row>
        <row r="6177">
          <cell r="N6177">
            <v>0</v>
          </cell>
        </row>
        <row r="6178">
          <cell r="N6178">
            <v>0</v>
          </cell>
        </row>
        <row r="6179">
          <cell r="N6179">
            <v>0</v>
          </cell>
        </row>
        <row r="6180">
          <cell r="N6180">
            <v>0</v>
          </cell>
        </row>
        <row r="6181">
          <cell r="N6181">
            <v>0</v>
          </cell>
        </row>
        <row r="6182">
          <cell r="N6182">
            <v>0</v>
          </cell>
        </row>
        <row r="6183">
          <cell r="N6183">
            <v>0</v>
          </cell>
        </row>
        <row r="6184">
          <cell r="N6184">
            <v>0</v>
          </cell>
        </row>
        <row r="6185">
          <cell r="N6185">
            <v>0</v>
          </cell>
        </row>
        <row r="6186">
          <cell r="N6186">
            <v>0</v>
          </cell>
        </row>
        <row r="6187">
          <cell r="N6187">
            <v>0</v>
          </cell>
        </row>
        <row r="6188">
          <cell r="N6188">
            <v>0</v>
          </cell>
        </row>
        <row r="6189">
          <cell r="N6189">
            <v>0</v>
          </cell>
        </row>
        <row r="6190">
          <cell r="N6190">
            <v>0</v>
          </cell>
        </row>
        <row r="6191">
          <cell r="N6191">
            <v>0</v>
          </cell>
        </row>
        <row r="6192">
          <cell r="N6192">
            <v>0</v>
          </cell>
        </row>
        <row r="6193">
          <cell r="N6193">
            <v>0</v>
          </cell>
        </row>
        <row r="6194">
          <cell r="N6194">
            <v>0</v>
          </cell>
        </row>
        <row r="6195">
          <cell r="N6195">
            <v>0</v>
          </cell>
        </row>
        <row r="6196">
          <cell r="N6196">
            <v>0</v>
          </cell>
        </row>
        <row r="6197">
          <cell r="N6197">
            <v>0</v>
          </cell>
        </row>
        <row r="6198">
          <cell r="N6198">
            <v>0</v>
          </cell>
        </row>
        <row r="6199">
          <cell r="N6199">
            <v>0</v>
          </cell>
        </row>
        <row r="6200">
          <cell r="N6200">
            <v>0</v>
          </cell>
        </row>
        <row r="6201">
          <cell r="N6201">
            <v>0</v>
          </cell>
        </row>
        <row r="6202">
          <cell r="N6202">
            <v>0</v>
          </cell>
        </row>
        <row r="6203">
          <cell r="N6203">
            <v>0</v>
          </cell>
        </row>
        <row r="6204">
          <cell r="N6204">
            <v>0</v>
          </cell>
        </row>
        <row r="6205">
          <cell r="N6205">
            <v>0</v>
          </cell>
        </row>
        <row r="6206">
          <cell r="N6206">
            <v>0</v>
          </cell>
        </row>
        <row r="6207">
          <cell r="N6207">
            <v>0</v>
          </cell>
        </row>
        <row r="6208">
          <cell r="N6208">
            <v>0</v>
          </cell>
        </row>
        <row r="6209">
          <cell r="N6209">
            <v>0</v>
          </cell>
        </row>
        <row r="6210">
          <cell r="N6210">
            <v>0</v>
          </cell>
        </row>
        <row r="6211">
          <cell r="N6211">
            <v>0</v>
          </cell>
        </row>
        <row r="6212">
          <cell r="N6212">
            <v>0</v>
          </cell>
        </row>
        <row r="6213">
          <cell r="N6213">
            <v>0</v>
          </cell>
        </row>
        <row r="6214">
          <cell r="N6214">
            <v>0</v>
          </cell>
        </row>
        <row r="6215">
          <cell r="N6215">
            <v>0</v>
          </cell>
        </row>
        <row r="6216">
          <cell r="N6216">
            <v>0</v>
          </cell>
        </row>
        <row r="6217">
          <cell r="N6217">
            <v>0</v>
          </cell>
        </row>
        <row r="6218">
          <cell r="N6218">
            <v>0</v>
          </cell>
        </row>
        <row r="6219">
          <cell r="N6219">
            <v>0</v>
          </cell>
        </row>
        <row r="6220">
          <cell r="N6220">
            <v>0</v>
          </cell>
        </row>
        <row r="6221">
          <cell r="N6221">
            <v>0</v>
          </cell>
        </row>
        <row r="6222">
          <cell r="N6222">
            <v>0</v>
          </cell>
        </row>
        <row r="6223">
          <cell r="N6223">
            <v>0</v>
          </cell>
        </row>
        <row r="6224">
          <cell r="N6224">
            <v>0</v>
          </cell>
        </row>
        <row r="6225">
          <cell r="N6225">
            <v>0</v>
          </cell>
        </row>
        <row r="6226">
          <cell r="N6226">
            <v>0</v>
          </cell>
        </row>
        <row r="6227">
          <cell r="N6227">
            <v>0</v>
          </cell>
        </row>
        <row r="6228">
          <cell r="N6228">
            <v>0</v>
          </cell>
        </row>
        <row r="6229">
          <cell r="N6229">
            <v>0</v>
          </cell>
        </row>
        <row r="6230">
          <cell r="N6230">
            <v>0</v>
          </cell>
        </row>
        <row r="6231">
          <cell r="N6231">
            <v>0</v>
          </cell>
        </row>
        <row r="6232">
          <cell r="N6232">
            <v>0</v>
          </cell>
        </row>
        <row r="6233">
          <cell r="N6233">
            <v>0</v>
          </cell>
        </row>
        <row r="6234">
          <cell r="N6234">
            <v>0</v>
          </cell>
        </row>
        <row r="6235">
          <cell r="N6235">
            <v>0</v>
          </cell>
        </row>
        <row r="6236">
          <cell r="N6236">
            <v>0</v>
          </cell>
        </row>
        <row r="6237">
          <cell r="N6237">
            <v>0</v>
          </cell>
        </row>
        <row r="6238">
          <cell r="N6238">
            <v>0</v>
          </cell>
        </row>
        <row r="6239">
          <cell r="N6239">
            <v>0</v>
          </cell>
        </row>
        <row r="6240">
          <cell r="N6240">
            <v>0</v>
          </cell>
        </row>
        <row r="6241">
          <cell r="N6241">
            <v>0</v>
          </cell>
        </row>
        <row r="6242">
          <cell r="N6242">
            <v>0</v>
          </cell>
        </row>
        <row r="6243">
          <cell r="N6243">
            <v>0</v>
          </cell>
        </row>
        <row r="6244">
          <cell r="N6244">
            <v>0</v>
          </cell>
        </row>
        <row r="6245">
          <cell r="N6245">
            <v>0</v>
          </cell>
        </row>
        <row r="6246">
          <cell r="N6246">
            <v>0</v>
          </cell>
        </row>
        <row r="6247">
          <cell r="N6247">
            <v>0</v>
          </cell>
        </row>
        <row r="6248">
          <cell r="N6248">
            <v>0</v>
          </cell>
        </row>
        <row r="6249">
          <cell r="N6249">
            <v>0</v>
          </cell>
        </row>
        <row r="6250">
          <cell r="N6250">
            <v>0</v>
          </cell>
        </row>
        <row r="6251">
          <cell r="N6251">
            <v>0</v>
          </cell>
        </row>
        <row r="6252">
          <cell r="N6252">
            <v>0</v>
          </cell>
        </row>
        <row r="6253">
          <cell r="N6253">
            <v>0</v>
          </cell>
        </row>
        <row r="6254">
          <cell r="N6254">
            <v>0</v>
          </cell>
        </row>
        <row r="6255">
          <cell r="N6255">
            <v>0</v>
          </cell>
        </row>
        <row r="6256">
          <cell r="N6256">
            <v>0</v>
          </cell>
        </row>
        <row r="6257">
          <cell r="N6257">
            <v>0</v>
          </cell>
        </row>
        <row r="6258">
          <cell r="N6258">
            <v>0</v>
          </cell>
        </row>
        <row r="6259">
          <cell r="N6259">
            <v>0</v>
          </cell>
        </row>
        <row r="6260">
          <cell r="N6260">
            <v>0</v>
          </cell>
        </row>
        <row r="6261">
          <cell r="N6261">
            <v>0</v>
          </cell>
        </row>
        <row r="6262">
          <cell r="N6262">
            <v>0</v>
          </cell>
        </row>
        <row r="6263">
          <cell r="N6263">
            <v>0</v>
          </cell>
        </row>
        <row r="6264">
          <cell r="N6264">
            <v>0</v>
          </cell>
        </row>
        <row r="6265">
          <cell r="N6265">
            <v>0</v>
          </cell>
        </row>
        <row r="6266">
          <cell r="N6266">
            <v>0</v>
          </cell>
        </row>
        <row r="6267">
          <cell r="N6267">
            <v>0</v>
          </cell>
        </row>
        <row r="6268">
          <cell r="N6268">
            <v>0</v>
          </cell>
        </row>
        <row r="6269">
          <cell r="N6269">
            <v>0</v>
          </cell>
        </row>
        <row r="6270">
          <cell r="N6270">
            <v>0</v>
          </cell>
        </row>
        <row r="6271">
          <cell r="N6271">
            <v>0</v>
          </cell>
        </row>
        <row r="6272">
          <cell r="N6272">
            <v>0</v>
          </cell>
        </row>
        <row r="6273">
          <cell r="N6273">
            <v>0</v>
          </cell>
        </row>
        <row r="6274">
          <cell r="N6274">
            <v>0</v>
          </cell>
        </row>
        <row r="6275">
          <cell r="N6275">
            <v>0</v>
          </cell>
        </row>
        <row r="6276">
          <cell r="N6276">
            <v>0</v>
          </cell>
        </row>
        <row r="6277">
          <cell r="N6277">
            <v>0</v>
          </cell>
        </row>
        <row r="6278">
          <cell r="N6278">
            <v>0</v>
          </cell>
        </row>
        <row r="6279">
          <cell r="N6279">
            <v>0</v>
          </cell>
        </row>
        <row r="6280">
          <cell r="N6280">
            <v>0</v>
          </cell>
        </row>
        <row r="6281">
          <cell r="N6281">
            <v>0</v>
          </cell>
        </row>
        <row r="6282">
          <cell r="N6282">
            <v>0</v>
          </cell>
        </row>
        <row r="6283">
          <cell r="N6283">
            <v>0</v>
          </cell>
        </row>
        <row r="6284">
          <cell r="N6284">
            <v>0</v>
          </cell>
        </row>
        <row r="6285">
          <cell r="N6285">
            <v>0</v>
          </cell>
        </row>
        <row r="6286">
          <cell r="N6286">
            <v>0</v>
          </cell>
        </row>
        <row r="6287">
          <cell r="N6287">
            <v>0</v>
          </cell>
        </row>
        <row r="6288">
          <cell r="N6288">
            <v>0</v>
          </cell>
        </row>
        <row r="6289">
          <cell r="N6289">
            <v>0</v>
          </cell>
        </row>
        <row r="6290">
          <cell r="N6290">
            <v>0</v>
          </cell>
        </row>
        <row r="6291">
          <cell r="N6291">
            <v>0</v>
          </cell>
        </row>
        <row r="6292">
          <cell r="N6292">
            <v>0</v>
          </cell>
        </row>
        <row r="6293">
          <cell r="N6293">
            <v>0</v>
          </cell>
        </row>
        <row r="6294">
          <cell r="N6294">
            <v>0</v>
          </cell>
        </row>
        <row r="6295">
          <cell r="N6295">
            <v>0</v>
          </cell>
        </row>
        <row r="6296">
          <cell r="N6296">
            <v>0</v>
          </cell>
        </row>
        <row r="6297">
          <cell r="N6297">
            <v>0</v>
          </cell>
        </row>
        <row r="6298">
          <cell r="N6298">
            <v>0</v>
          </cell>
        </row>
        <row r="6299">
          <cell r="N6299">
            <v>0</v>
          </cell>
        </row>
        <row r="6300">
          <cell r="N6300">
            <v>0</v>
          </cell>
        </row>
        <row r="6301">
          <cell r="N6301">
            <v>0</v>
          </cell>
        </row>
        <row r="6302">
          <cell r="N6302">
            <v>0</v>
          </cell>
        </row>
        <row r="6303">
          <cell r="N6303">
            <v>0</v>
          </cell>
        </row>
        <row r="6304">
          <cell r="N6304">
            <v>0</v>
          </cell>
        </row>
        <row r="6305">
          <cell r="N6305">
            <v>0</v>
          </cell>
        </row>
        <row r="6306">
          <cell r="N6306">
            <v>0</v>
          </cell>
        </row>
        <row r="6307">
          <cell r="N6307">
            <v>0</v>
          </cell>
        </row>
        <row r="6308">
          <cell r="N6308">
            <v>0</v>
          </cell>
        </row>
        <row r="6309">
          <cell r="N6309">
            <v>0</v>
          </cell>
        </row>
        <row r="6310">
          <cell r="N6310">
            <v>0</v>
          </cell>
        </row>
        <row r="6311">
          <cell r="N6311">
            <v>0</v>
          </cell>
        </row>
        <row r="6312">
          <cell r="N6312">
            <v>0</v>
          </cell>
        </row>
        <row r="6313">
          <cell r="N6313">
            <v>0</v>
          </cell>
        </row>
        <row r="6314">
          <cell r="N6314">
            <v>0</v>
          </cell>
        </row>
        <row r="6315">
          <cell r="N6315">
            <v>0</v>
          </cell>
        </row>
        <row r="6316">
          <cell r="N6316">
            <v>0</v>
          </cell>
        </row>
        <row r="6317">
          <cell r="N6317">
            <v>0</v>
          </cell>
        </row>
        <row r="6318">
          <cell r="N6318">
            <v>0</v>
          </cell>
        </row>
        <row r="6319">
          <cell r="N6319">
            <v>0</v>
          </cell>
        </row>
        <row r="6320">
          <cell r="N6320">
            <v>0</v>
          </cell>
        </row>
        <row r="6321">
          <cell r="N6321">
            <v>0</v>
          </cell>
        </row>
        <row r="6322">
          <cell r="N6322">
            <v>0</v>
          </cell>
        </row>
        <row r="6323">
          <cell r="N6323">
            <v>0</v>
          </cell>
        </row>
        <row r="6324">
          <cell r="N6324">
            <v>0</v>
          </cell>
        </row>
        <row r="6325">
          <cell r="N6325">
            <v>0</v>
          </cell>
        </row>
        <row r="6326">
          <cell r="N6326">
            <v>0</v>
          </cell>
        </row>
        <row r="6327">
          <cell r="N6327">
            <v>0</v>
          </cell>
        </row>
        <row r="6328">
          <cell r="N6328">
            <v>0</v>
          </cell>
        </row>
        <row r="6329">
          <cell r="N6329">
            <v>0</v>
          </cell>
        </row>
        <row r="6330">
          <cell r="N6330">
            <v>0</v>
          </cell>
        </row>
        <row r="6331">
          <cell r="N6331">
            <v>0</v>
          </cell>
        </row>
        <row r="6332">
          <cell r="N6332">
            <v>0</v>
          </cell>
        </row>
        <row r="6333">
          <cell r="N6333">
            <v>0</v>
          </cell>
        </row>
        <row r="6334">
          <cell r="N6334">
            <v>0</v>
          </cell>
        </row>
        <row r="6335">
          <cell r="N6335">
            <v>0</v>
          </cell>
        </row>
        <row r="6336">
          <cell r="N6336">
            <v>0</v>
          </cell>
        </row>
        <row r="6337">
          <cell r="N6337">
            <v>0</v>
          </cell>
        </row>
        <row r="6338">
          <cell r="N6338">
            <v>0</v>
          </cell>
        </row>
        <row r="6339">
          <cell r="N6339">
            <v>0</v>
          </cell>
        </row>
        <row r="6340">
          <cell r="N6340">
            <v>0</v>
          </cell>
        </row>
        <row r="6341">
          <cell r="N6341">
            <v>0</v>
          </cell>
        </row>
        <row r="6342">
          <cell r="N6342">
            <v>0</v>
          </cell>
        </row>
        <row r="6343">
          <cell r="N6343">
            <v>0</v>
          </cell>
        </row>
        <row r="6344">
          <cell r="N6344">
            <v>0</v>
          </cell>
        </row>
        <row r="6345">
          <cell r="N6345">
            <v>0</v>
          </cell>
        </row>
        <row r="6346">
          <cell r="N6346">
            <v>0</v>
          </cell>
        </row>
        <row r="6347">
          <cell r="N6347">
            <v>0</v>
          </cell>
        </row>
        <row r="6348">
          <cell r="N6348">
            <v>0</v>
          </cell>
        </row>
        <row r="6349">
          <cell r="N6349">
            <v>0</v>
          </cell>
        </row>
        <row r="6350">
          <cell r="N6350">
            <v>0</v>
          </cell>
        </row>
        <row r="6351">
          <cell r="N6351">
            <v>0</v>
          </cell>
        </row>
        <row r="6352">
          <cell r="N6352">
            <v>0</v>
          </cell>
        </row>
        <row r="6353">
          <cell r="N6353">
            <v>0</v>
          </cell>
        </row>
        <row r="6354">
          <cell r="N6354">
            <v>0</v>
          </cell>
        </row>
        <row r="6355">
          <cell r="N6355">
            <v>0</v>
          </cell>
        </row>
        <row r="6356">
          <cell r="N6356">
            <v>0</v>
          </cell>
        </row>
        <row r="6357">
          <cell r="N6357">
            <v>0</v>
          </cell>
        </row>
        <row r="6358">
          <cell r="N6358">
            <v>0</v>
          </cell>
        </row>
        <row r="6359">
          <cell r="N6359">
            <v>0</v>
          </cell>
        </row>
        <row r="6360">
          <cell r="N6360">
            <v>0</v>
          </cell>
        </row>
        <row r="6361">
          <cell r="N6361">
            <v>0</v>
          </cell>
        </row>
        <row r="6362">
          <cell r="N6362">
            <v>0</v>
          </cell>
        </row>
        <row r="6363">
          <cell r="N6363">
            <v>0</v>
          </cell>
        </row>
        <row r="6364">
          <cell r="N6364">
            <v>0</v>
          </cell>
        </row>
        <row r="6365">
          <cell r="N6365">
            <v>0</v>
          </cell>
        </row>
        <row r="6366">
          <cell r="N6366">
            <v>0</v>
          </cell>
        </row>
        <row r="6367">
          <cell r="N6367">
            <v>0</v>
          </cell>
        </row>
        <row r="6368">
          <cell r="N6368">
            <v>0</v>
          </cell>
        </row>
        <row r="6369">
          <cell r="N6369">
            <v>0</v>
          </cell>
        </row>
        <row r="6370">
          <cell r="N6370">
            <v>0</v>
          </cell>
        </row>
        <row r="6371">
          <cell r="N6371">
            <v>0</v>
          </cell>
        </row>
        <row r="6372">
          <cell r="N6372">
            <v>0</v>
          </cell>
        </row>
        <row r="6373">
          <cell r="N6373">
            <v>0</v>
          </cell>
        </row>
        <row r="6374">
          <cell r="N6374">
            <v>0</v>
          </cell>
        </row>
        <row r="6375">
          <cell r="N6375">
            <v>0</v>
          </cell>
        </row>
        <row r="6376">
          <cell r="N6376">
            <v>0</v>
          </cell>
        </row>
        <row r="6377">
          <cell r="N6377">
            <v>0</v>
          </cell>
        </row>
        <row r="6378">
          <cell r="N6378">
            <v>0</v>
          </cell>
        </row>
        <row r="6379">
          <cell r="N6379">
            <v>0</v>
          </cell>
        </row>
        <row r="6380">
          <cell r="N6380">
            <v>0</v>
          </cell>
        </row>
        <row r="6381">
          <cell r="N6381">
            <v>0</v>
          </cell>
        </row>
        <row r="6382">
          <cell r="N6382">
            <v>0</v>
          </cell>
        </row>
        <row r="6383">
          <cell r="N6383">
            <v>0</v>
          </cell>
        </row>
        <row r="6384">
          <cell r="N6384">
            <v>0</v>
          </cell>
        </row>
        <row r="6385">
          <cell r="N6385">
            <v>0</v>
          </cell>
        </row>
        <row r="6386">
          <cell r="N6386">
            <v>0</v>
          </cell>
        </row>
        <row r="6387">
          <cell r="N6387">
            <v>0</v>
          </cell>
        </row>
        <row r="6388">
          <cell r="N6388">
            <v>0</v>
          </cell>
        </row>
        <row r="6389">
          <cell r="N6389">
            <v>0</v>
          </cell>
        </row>
        <row r="6390">
          <cell r="N6390">
            <v>0</v>
          </cell>
        </row>
        <row r="6391">
          <cell r="N6391">
            <v>0</v>
          </cell>
        </row>
        <row r="6392">
          <cell r="N6392">
            <v>0</v>
          </cell>
        </row>
        <row r="6393">
          <cell r="N6393">
            <v>0</v>
          </cell>
        </row>
        <row r="6394">
          <cell r="N6394">
            <v>0</v>
          </cell>
        </row>
        <row r="6395">
          <cell r="N6395">
            <v>0</v>
          </cell>
        </row>
        <row r="6396">
          <cell r="N6396">
            <v>0</v>
          </cell>
        </row>
        <row r="6397">
          <cell r="N6397">
            <v>0</v>
          </cell>
        </row>
        <row r="6398">
          <cell r="N6398">
            <v>0</v>
          </cell>
        </row>
        <row r="6399">
          <cell r="N6399">
            <v>0</v>
          </cell>
        </row>
        <row r="6400">
          <cell r="N6400">
            <v>0</v>
          </cell>
        </row>
        <row r="6401">
          <cell r="N6401">
            <v>0</v>
          </cell>
        </row>
        <row r="6402">
          <cell r="N6402">
            <v>0</v>
          </cell>
        </row>
        <row r="6403">
          <cell r="N6403">
            <v>0</v>
          </cell>
        </row>
        <row r="6404">
          <cell r="N6404">
            <v>0</v>
          </cell>
        </row>
        <row r="6405">
          <cell r="N6405">
            <v>0</v>
          </cell>
        </row>
        <row r="6406">
          <cell r="N6406">
            <v>0</v>
          </cell>
        </row>
        <row r="6407">
          <cell r="N6407">
            <v>0</v>
          </cell>
        </row>
        <row r="6408">
          <cell r="N6408">
            <v>0</v>
          </cell>
        </row>
        <row r="6409">
          <cell r="N6409">
            <v>0</v>
          </cell>
        </row>
        <row r="6410">
          <cell r="N6410">
            <v>0</v>
          </cell>
        </row>
        <row r="6411">
          <cell r="N6411">
            <v>0</v>
          </cell>
        </row>
        <row r="6412">
          <cell r="N6412">
            <v>0</v>
          </cell>
        </row>
        <row r="6413">
          <cell r="N6413">
            <v>0</v>
          </cell>
        </row>
        <row r="6414">
          <cell r="N6414">
            <v>0</v>
          </cell>
        </row>
        <row r="6415">
          <cell r="N6415">
            <v>0</v>
          </cell>
        </row>
        <row r="6416">
          <cell r="N6416">
            <v>0</v>
          </cell>
        </row>
        <row r="6417">
          <cell r="N6417">
            <v>0</v>
          </cell>
        </row>
        <row r="6418">
          <cell r="N6418">
            <v>0</v>
          </cell>
        </row>
        <row r="6419">
          <cell r="N6419">
            <v>0</v>
          </cell>
        </row>
        <row r="6420">
          <cell r="N6420">
            <v>0</v>
          </cell>
        </row>
        <row r="6421">
          <cell r="N6421">
            <v>0</v>
          </cell>
        </row>
        <row r="6422">
          <cell r="N6422">
            <v>0</v>
          </cell>
        </row>
        <row r="6423">
          <cell r="N6423">
            <v>0</v>
          </cell>
        </row>
        <row r="6424">
          <cell r="N6424">
            <v>0</v>
          </cell>
        </row>
        <row r="6425">
          <cell r="N6425">
            <v>0</v>
          </cell>
        </row>
        <row r="6426">
          <cell r="N6426">
            <v>0</v>
          </cell>
        </row>
        <row r="6427">
          <cell r="N6427">
            <v>0</v>
          </cell>
        </row>
        <row r="6428">
          <cell r="N6428">
            <v>0</v>
          </cell>
        </row>
        <row r="6429">
          <cell r="N6429">
            <v>0</v>
          </cell>
        </row>
        <row r="6430">
          <cell r="N6430">
            <v>0</v>
          </cell>
        </row>
        <row r="6431">
          <cell r="N6431">
            <v>0</v>
          </cell>
        </row>
        <row r="6432">
          <cell r="N6432">
            <v>0</v>
          </cell>
        </row>
        <row r="6433">
          <cell r="N6433">
            <v>0</v>
          </cell>
        </row>
        <row r="6434">
          <cell r="N6434">
            <v>0</v>
          </cell>
        </row>
        <row r="6435">
          <cell r="N6435">
            <v>0</v>
          </cell>
        </row>
        <row r="6436">
          <cell r="N6436">
            <v>0</v>
          </cell>
        </row>
        <row r="6437">
          <cell r="N6437">
            <v>0</v>
          </cell>
        </row>
        <row r="6438">
          <cell r="N6438">
            <v>0</v>
          </cell>
        </row>
        <row r="6439">
          <cell r="N6439">
            <v>0</v>
          </cell>
        </row>
        <row r="6440">
          <cell r="N6440">
            <v>0</v>
          </cell>
        </row>
        <row r="6441">
          <cell r="N6441">
            <v>0</v>
          </cell>
        </row>
        <row r="6442">
          <cell r="N6442">
            <v>0</v>
          </cell>
        </row>
        <row r="6443">
          <cell r="N6443">
            <v>0</v>
          </cell>
        </row>
        <row r="6444">
          <cell r="N6444">
            <v>0</v>
          </cell>
        </row>
        <row r="6445">
          <cell r="N6445">
            <v>0</v>
          </cell>
        </row>
        <row r="6446">
          <cell r="N6446">
            <v>0</v>
          </cell>
        </row>
        <row r="6447">
          <cell r="N6447">
            <v>0</v>
          </cell>
        </row>
        <row r="6448">
          <cell r="N6448">
            <v>0</v>
          </cell>
        </row>
        <row r="6449">
          <cell r="N6449">
            <v>0</v>
          </cell>
        </row>
        <row r="6450">
          <cell r="N6450">
            <v>0</v>
          </cell>
        </row>
        <row r="6451">
          <cell r="N6451">
            <v>0</v>
          </cell>
        </row>
        <row r="6452">
          <cell r="N6452">
            <v>0</v>
          </cell>
        </row>
        <row r="6453">
          <cell r="N6453">
            <v>0</v>
          </cell>
        </row>
        <row r="6454">
          <cell r="N6454">
            <v>0</v>
          </cell>
        </row>
        <row r="6455">
          <cell r="N6455">
            <v>0</v>
          </cell>
        </row>
        <row r="6456">
          <cell r="N6456">
            <v>0</v>
          </cell>
        </row>
        <row r="6457">
          <cell r="N6457">
            <v>0</v>
          </cell>
        </row>
        <row r="6458">
          <cell r="N6458">
            <v>0</v>
          </cell>
        </row>
        <row r="6459">
          <cell r="N6459">
            <v>0</v>
          </cell>
        </row>
        <row r="6460">
          <cell r="N6460">
            <v>0</v>
          </cell>
        </row>
        <row r="6461">
          <cell r="N6461">
            <v>0</v>
          </cell>
        </row>
        <row r="6462">
          <cell r="N6462">
            <v>0</v>
          </cell>
        </row>
        <row r="6463">
          <cell r="N6463">
            <v>0</v>
          </cell>
        </row>
        <row r="6464">
          <cell r="N6464">
            <v>0</v>
          </cell>
        </row>
        <row r="6465">
          <cell r="N6465">
            <v>0</v>
          </cell>
        </row>
        <row r="6466">
          <cell r="N6466">
            <v>0</v>
          </cell>
        </row>
        <row r="6467">
          <cell r="N6467">
            <v>0</v>
          </cell>
        </row>
        <row r="6468">
          <cell r="N6468">
            <v>0</v>
          </cell>
        </row>
        <row r="6469">
          <cell r="N6469">
            <v>0</v>
          </cell>
        </row>
        <row r="6470">
          <cell r="N6470">
            <v>0</v>
          </cell>
        </row>
        <row r="6471">
          <cell r="N6471">
            <v>0</v>
          </cell>
        </row>
        <row r="6472">
          <cell r="N6472">
            <v>0</v>
          </cell>
        </row>
        <row r="6473">
          <cell r="N6473">
            <v>0</v>
          </cell>
        </row>
        <row r="6474">
          <cell r="N6474">
            <v>0</v>
          </cell>
        </row>
        <row r="6475">
          <cell r="N6475">
            <v>0</v>
          </cell>
        </row>
        <row r="6476">
          <cell r="N6476">
            <v>0</v>
          </cell>
        </row>
        <row r="6477">
          <cell r="N6477">
            <v>0</v>
          </cell>
        </row>
        <row r="6478">
          <cell r="N6478">
            <v>0</v>
          </cell>
        </row>
        <row r="6479">
          <cell r="N6479">
            <v>0</v>
          </cell>
        </row>
        <row r="6480">
          <cell r="N6480">
            <v>0</v>
          </cell>
        </row>
        <row r="6481">
          <cell r="N6481">
            <v>0</v>
          </cell>
        </row>
        <row r="6482">
          <cell r="N6482">
            <v>0</v>
          </cell>
        </row>
        <row r="6483">
          <cell r="N6483">
            <v>0</v>
          </cell>
        </row>
        <row r="6484">
          <cell r="N6484">
            <v>0</v>
          </cell>
        </row>
        <row r="6485">
          <cell r="N6485">
            <v>0</v>
          </cell>
        </row>
        <row r="6486">
          <cell r="N6486">
            <v>0</v>
          </cell>
        </row>
        <row r="6487">
          <cell r="N6487">
            <v>0</v>
          </cell>
        </row>
        <row r="6488">
          <cell r="N6488">
            <v>0</v>
          </cell>
        </row>
        <row r="6489">
          <cell r="N6489">
            <v>0</v>
          </cell>
        </row>
        <row r="6490">
          <cell r="N6490">
            <v>0</v>
          </cell>
        </row>
        <row r="6491">
          <cell r="N6491">
            <v>0</v>
          </cell>
        </row>
        <row r="6492">
          <cell r="N6492">
            <v>0</v>
          </cell>
        </row>
        <row r="6493">
          <cell r="N6493">
            <v>0</v>
          </cell>
        </row>
        <row r="6494">
          <cell r="N6494">
            <v>0</v>
          </cell>
        </row>
        <row r="6495">
          <cell r="N6495">
            <v>0</v>
          </cell>
        </row>
        <row r="6496">
          <cell r="N6496">
            <v>0</v>
          </cell>
        </row>
        <row r="6497">
          <cell r="N6497">
            <v>0</v>
          </cell>
        </row>
        <row r="6498">
          <cell r="N6498">
            <v>0</v>
          </cell>
        </row>
        <row r="6499">
          <cell r="N6499">
            <v>0</v>
          </cell>
        </row>
        <row r="6500">
          <cell r="N6500">
            <v>0</v>
          </cell>
        </row>
        <row r="6501">
          <cell r="N6501">
            <v>0</v>
          </cell>
        </row>
        <row r="6502">
          <cell r="N6502">
            <v>0</v>
          </cell>
        </row>
        <row r="6503">
          <cell r="N6503">
            <v>0</v>
          </cell>
        </row>
        <row r="6504">
          <cell r="N6504">
            <v>0</v>
          </cell>
        </row>
        <row r="6505">
          <cell r="N6505">
            <v>0</v>
          </cell>
        </row>
        <row r="6506">
          <cell r="N6506">
            <v>0</v>
          </cell>
        </row>
        <row r="6507">
          <cell r="N6507">
            <v>0</v>
          </cell>
        </row>
        <row r="6508">
          <cell r="N6508">
            <v>0</v>
          </cell>
        </row>
        <row r="6509">
          <cell r="N6509">
            <v>0</v>
          </cell>
        </row>
        <row r="6510">
          <cell r="N6510">
            <v>0</v>
          </cell>
        </row>
        <row r="6511">
          <cell r="N6511">
            <v>0</v>
          </cell>
        </row>
        <row r="6512">
          <cell r="N6512">
            <v>0</v>
          </cell>
        </row>
        <row r="6513">
          <cell r="N6513">
            <v>0</v>
          </cell>
        </row>
        <row r="6514">
          <cell r="N6514">
            <v>0</v>
          </cell>
        </row>
        <row r="6515">
          <cell r="N6515">
            <v>0</v>
          </cell>
        </row>
        <row r="6516">
          <cell r="N6516">
            <v>0</v>
          </cell>
        </row>
        <row r="6517">
          <cell r="N6517">
            <v>0</v>
          </cell>
        </row>
        <row r="6518">
          <cell r="N6518">
            <v>0</v>
          </cell>
        </row>
        <row r="6519">
          <cell r="N6519">
            <v>0</v>
          </cell>
        </row>
        <row r="6520">
          <cell r="N6520">
            <v>0</v>
          </cell>
        </row>
        <row r="6521">
          <cell r="N6521">
            <v>0</v>
          </cell>
        </row>
        <row r="6522">
          <cell r="N6522">
            <v>0</v>
          </cell>
        </row>
        <row r="6523">
          <cell r="N6523">
            <v>0</v>
          </cell>
        </row>
        <row r="6524">
          <cell r="N6524">
            <v>0</v>
          </cell>
        </row>
        <row r="6525">
          <cell r="N6525">
            <v>0</v>
          </cell>
        </row>
        <row r="6526">
          <cell r="N6526">
            <v>0</v>
          </cell>
        </row>
        <row r="6527">
          <cell r="N6527">
            <v>0</v>
          </cell>
        </row>
        <row r="6528">
          <cell r="N6528">
            <v>0</v>
          </cell>
        </row>
        <row r="6529">
          <cell r="N6529">
            <v>0</v>
          </cell>
        </row>
        <row r="6530">
          <cell r="N6530">
            <v>0</v>
          </cell>
        </row>
        <row r="6531">
          <cell r="N6531">
            <v>0</v>
          </cell>
        </row>
        <row r="6532">
          <cell r="N6532">
            <v>0</v>
          </cell>
        </row>
        <row r="6533">
          <cell r="N6533">
            <v>0</v>
          </cell>
        </row>
        <row r="6534">
          <cell r="N6534">
            <v>0</v>
          </cell>
        </row>
        <row r="6535">
          <cell r="N6535">
            <v>0</v>
          </cell>
        </row>
        <row r="6536">
          <cell r="N6536">
            <v>0</v>
          </cell>
        </row>
        <row r="6537">
          <cell r="N6537">
            <v>0</v>
          </cell>
        </row>
        <row r="6538">
          <cell r="N6538">
            <v>0</v>
          </cell>
        </row>
        <row r="6539">
          <cell r="N6539">
            <v>0</v>
          </cell>
        </row>
        <row r="6540">
          <cell r="N6540">
            <v>0</v>
          </cell>
        </row>
        <row r="6541">
          <cell r="N6541">
            <v>0</v>
          </cell>
        </row>
        <row r="6542">
          <cell r="N6542">
            <v>0</v>
          </cell>
        </row>
        <row r="6543">
          <cell r="N6543">
            <v>0</v>
          </cell>
        </row>
        <row r="6544">
          <cell r="N6544">
            <v>0</v>
          </cell>
        </row>
        <row r="6545">
          <cell r="N6545">
            <v>0</v>
          </cell>
        </row>
        <row r="6546">
          <cell r="N6546">
            <v>0</v>
          </cell>
        </row>
        <row r="6547">
          <cell r="N6547">
            <v>0</v>
          </cell>
        </row>
        <row r="6548">
          <cell r="N6548">
            <v>0</v>
          </cell>
        </row>
        <row r="6549">
          <cell r="N6549">
            <v>0</v>
          </cell>
        </row>
        <row r="6550">
          <cell r="N6550">
            <v>0</v>
          </cell>
        </row>
        <row r="6551">
          <cell r="N6551">
            <v>0</v>
          </cell>
        </row>
        <row r="6552">
          <cell r="N6552">
            <v>0</v>
          </cell>
        </row>
        <row r="6553">
          <cell r="N6553">
            <v>0</v>
          </cell>
        </row>
        <row r="6554">
          <cell r="N6554">
            <v>0</v>
          </cell>
        </row>
        <row r="6555">
          <cell r="N6555">
            <v>0</v>
          </cell>
        </row>
        <row r="6556">
          <cell r="N6556">
            <v>0</v>
          </cell>
        </row>
        <row r="6557">
          <cell r="N6557">
            <v>0</v>
          </cell>
        </row>
        <row r="6558">
          <cell r="N6558">
            <v>0</v>
          </cell>
        </row>
        <row r="6559">
          <cell r="N6559">
            <v>0</v>
          </cell>
        </row>
        <row r="6560">
          <cell r="N6560">
            <v>0</v>
          </cell>
        </row>
        <row r="6561">
          <cell r="N6561">
            <v>0</v>
          </cell>
        </row>
        <row r="6562">
          <cell r="N6562">
            <v>0</v>
          </cell>
        </row>
        <row r="6563">
          <cell r="N6563">
            <v>0</v>
          </cell>
        </row>
        <row r="6564">
          <cell r="N6564">
            <v>0</v>
          </cell>
        </row>
        <row r="6565">
          <cell r="N6565">
            <v>0</v>
          </cell>
        </row>
        <row r="6566">
          <cell r="N6566">
            <v>0</v>
          </cell>
        </row>
        <row r="6567">
          <cell r="N6567">
            <v>0</v>
          </cell>
        </row>
        <row r="6568">
          <cell r="N6568">
            <v>0</v>
          </cell>
        </row>
        <row r="6569">
          <cell r="N6569">
            <v>0</v>
          </cell>
        </row>
        <row r="6570">
          <cell r="N6570">
            <v>0</v>
          </cell>
        </row>
        <row r="6571">
          <cell r="N6571">
            <v>0</v>
          </cell>
        </row>
        <row r="6572">
          <cell r="N6572">
            <v>0</v>
          </cell>
        </row>
        <row r="6573">
          <cell r="N6573">
            <v>0</v>
          </cell>
        </row>
        <row r="6574">
          <cell r="N6574">
            <v>0</v>
          </cell>
        </row>
        <row r="6575">
          <cell r="N6575">
            <v>0</v>
          </cell>
        </row>
        <row r="6576">
          <cell r="N6576">
            <v>0</v>
          </cell>
        </row>
        <row r="6577">
          <cell r="N6577">
            <v>0</v>
          </cell>
        </row>
        <row r="6578">
          <cell r="N6578">
            <v>0</v>
          </cell>
        </row>
        <row r="6579">
          <cell r="N6579">
            <v>0</v>
          </cell>
        </row>
        <row r="6580">
          <cell r="N6580">
            <v>0</v>
          </cell>
        </row>
        <row r="6581">
          <cell r="N6581">
            <v>0</v>
          </cell>
        </row>
        <row r="6582">
          <cell r="N6582">
            <v>0</v>
          </cell>
        </row>
        <row r="6583">
          <cell r="N6583">
            <v>0</v>
          </cell>
        </row>
        <row r="6584">
          <cell r="N6584">
            <v>0</v>
          </cell>
        </row>
        <row r="6585">
          <cell r="N6585">
            <v>0</v>
          </cell>
        </row>
        <row r="6586">
          <cell r="N6586">
            <v>0</v>
          </cell>
        </row>
        <row r="6587">
          <cell r="N6587">
            <v>0</v>
          </cell>
        </row>
        <row r="6588">
          <cell r="N6588">
            <v>0</v>
          </cell>
        </row>
        <row r="6589">
          <cell r="N6589">
            <v>0</v>
          </cell>
        </row>
        <row r="6590">
          <cell r="N6590">
            <v>0</v>
          </cell>
        </row>
        <row r="6591">
          <cell r="N6591">
            <v>0</v>
          </cell>
        </row>
        <row r="6592">
          <cell r="N6592">
            <v>0</v>
          </cell>
        </row>
        <row r="6593">
          <cell r="N6593">
            <v>0</v>
          </cell>
        </row>
        <row r="6594">
          <cell r="N6594">
            <v>0</v>
          </cell>
        </row>
        <row r="6595">
          <cell r="N6595">
            <v>0</v>
          </cell>
        </row>
        <row r="6596">
          <cell r="N6596">
            <v>0</v>
          </cell>
        </row>
        <row r="6597">
          <cell r="N6597">
            <v>0</v>
          </cell>
        </row>
        <row r="6598">
          <cell r="N6598">
            <v>0</v>
          </cell>
        </row>
        <row r="6599">
          <cell r="N6599">
            <v>0</v>
          </cell>
        </row>
        <row r="6600">
          <cell r="N6600">
            <v>0</v>
          </cell>
        </row>
        <row r="6601">
          <cell r="N6601">
            <v>0</v>
          </cell>
        </row>
        <row r="6602">
          <cell r="N6602">
            <v>0</v>
          </cell>
        </row>
        <row r="6603">
          <cell r="N6603">
            <v>0</v>
          </cell>
        </row>
        <row r="6604">
          <cell r="N6604">
            <v>0</v>
          </cell>
        </row>
        <row r="6605">
          <cell r="N6605">
            <v>0</v>
          </cell>
        </row>
        <row r="6606">
          <cell r="N6606">
            <v>0</v>
          </cell>
        </row>
        <row r="6607">
          <cell r="N6607">
            <v>0</v>
          </cell>
        </row>
        <row r="6608">
          <cell r="N6608">
            <v>0</v>
          </cell>
        </row>
        <row r="6609">
          <cell r="N6609">
            <v>0</v>
          </cell>
        </row>
        <row r="6610">
          <cell r="N6610">
            <v>0</v>
          </cell>
        </row>
        <row r="6611">
          <cell r="N6611">
            <v>0</v>
          </cell>
        </row>
        <row r="6612">
          <cell r="N6612">
            <v>0</v>
          </cell>
        </row>
        <row r="6613">
          <cell r="N6613">
            <v>0</v>
          </cell>
        </row>
        <row r="6614">
          <cell r="N6614">
            <v>0</v>
          </cell>
        </row>
        <row r="6615">
          <cell r="N6615">
            <v>0</v>
          </cell>
        </row>
        <row r="6616">
          <cell r="N6616">
            <v>0</v>
          </cell>
        </row>
        <row r="6617">
          <cell r="N6617">
            <v>0</v>
          </cell>
        </row>
        <row r="6618">
          <cell r="N6618">
            <v>0</v>
          </cell>
        </row>
        <row r="6619">
          <cell r="N6619">
            <v>0</v>
          </cell>
        </row>
        <row r="6620">
          <cell r="N6620">
            <v>0</v>
          </cell>
        </row>
        <row r="6621">
          <cell r="N6621">
            <v>0</v>
          </cell>
        </row>
        <row r="6622">
          <cell r="N6622">
            <v>0</v>
          </cell>
        </row>
        <row r="6623">
          <cell r="N6623">
            <v>0</v>
          </cell>
        </row>
        <row r="6624">
          <cell r="N6624">
            <v>0</v>
          </cell>
        </row>
        <row r="6625">
          <cell r="N6625">
            <v>0</v>
          </cell>
        </row>
        <row r="6626">
          <cell r="N6626">
            <v>0</v>
          </cell>
        </row>
        <row r="6627">
          <cell r="N6627">
            <v>0</v>
          </cell>
        </row>
        <row r="6628">
          <cell r="N6628">
            <v>0</v>
          </cell>
        </row>
        <row r="6629">
          <cell r="N6629">
            <v>0</v>
          </cell>
        </row>
        <row r="6630">
          <cell r="N6630">
            <v>0</v>
          </cell>
        </row>
        <row r="6631">
          <cell r="N6631">
            <v>0</v>
          </cell>
        </row>
        <row r="6632">
          <cell r="N6632">
            <v>0</v>
          </cell>
        </row>
        <row r="6633">
          <cell r="N6633">
            <v>0</v>
          </cell>
        </row>
        <row r="6634">
          <cell r="N6634">
            <v>0</v>
          </cell>
        </row>
        <row r="6635">
          <cell r="N6635">
            <v>0</v>
          </cell>
        </row>
        <row r="6636">
          <cell r="N6636">
            <v>0</v>
          </cell>
        </row>
        <row r="6637">
          <cell r="N6637">
            <v>0</v>
          </cell>
        </row>
        <row r="6638">
          <cell r="N6638">
            <v>0</v>
          </cell>
        </row>
        <row r="6639">
          <cell r="N6639">
            <v>0</v>
          </cell>
        </row>
        <row r="6640">
          <cell r="N6640">
            <v>0</v>
          </cell>
        </row>
        <row r="6641">
          <cell r="N6641">
            <v>0</v>
          </cell>
        </row>
        <row r="6642">
          <cell r="N6642">
            <v>0</v>
          </cell>
        </row>
        <row r="6643">
          <cell r="N6643">
            <v>0</v>
          </cell>
        </row>
        <row r="6644">
          <cell r="N6644">
            <v>0</v>
          </cell>
        </row>
        <row r="6645">
          <cell r="N6645">
            <v>0</v>
          </cell>
        </row>
        <row r="6646">
          <cell r="N6646">
            <v>0</v>
          </cell>
        </row>
        <row r="6647">
          <cell r="N6647">
            <v>0</v>
          </cell>
        </row>
        <row r="6648">
          <cell r="N6648">
            <v>0</v>
          </cell>
        </row>
        <row r="6649">
          <cell r="N6649">
            <v>0</v>
          </cell>
        </row>
        <row r="6650">
          <cell r="N6650">
            <v>0</v>
          </cell>
        </row>
        <row r="6651">
          <cell r="N6651">
            <v>0</v>
          </cell>
        </row>
        <row r="6652">
          <cell r="N6652">
            <v>0</v>
          </cell>
        </row>
        <row r="6653">
          <cell r="N6653">
            <v>0</v>
          </cell>
        </row>
        <row r="6654">
          <cell r="N6654">
            <v>0</v>
          </cell>
        </row>
        <row r="6655">
          <cell r="N6655">
            <v>0</v>
          </cell>
        </row>
        <row r="6656">
          <cell r="N6656">
            <v>0</v>
          </cell>
        </row>
        <row r="6657">
          <cell r="N6657">
            <v>0</v>
          </cell>
        </row>
        <row r="6658">
          <cell r="N6658">
            <v>0</v>
          </cell>
        </row>
        <row r="6659">
          <cell r="N6659">
            <v>0</v>
          </cell>
        </row>
        <row r="6660">
          <cell r="N6660">
            <v>0</v>
          </cell>
        </row>
        <row r="6661">
          <cell r="N6661">
            <v>0</v>
          </cell>
        </row>
        <row r="6662">
          <cell r="N6662">
            <v>0</v>
          </cell>
        </row>
        <row r="6663">
          <cell r="N6663">
            <v>0</v>
          </cell>
        </row>
        <row r="6664">
          <cell r="N6664">
            <v>0</v>
          </cell>
        </row>
        <row r="6665">
          <cell r="N6665">
            <v>0</v>
          </cell>
        </row>
        <row r="6666">
          <cell r="N6666">
            <v>0</v>
          </cell>
        </row>
        <row r="6667">
          <cell r="N6667">
            <v>0</v>
          </cell>
        </row>
        <row r="6668">
          <cell r="N6668">
            <v>0</v>
          </cell>
        </row>
        <row r="6669">
          <cell r="N6669">
            <v>0</v>
          </cell>
        </row>
        <row r="6670">
          <cell r="N6670">
            <v>0</v>
          </cell>
        </row>
        <row r="6671">
          <cell r="N6671">
            <v>0</v>
          </cell>
        </row>
        <row r="6672">
          <cell r="N6672">
            <v>0</v>
          </cell>
        </row>
        <row r="6673">
          <cell r="N6673">
            <v>0</v>
          </cell>
        </row>
        <row r="6674">
          <cell r="N6674">
            <v>0</v>
          </cell>
        </row>
        <row r="6675">
          <cell r="N6675">
            <v>0</v>
          </cell>
        </row>
        <row r="6676">
          <cell r="N6676">
            <v>0</v>
          </cell>
        </row>
        <row r="6677">
          <cell r="N6677">
            <v>0</v>
          </cell>
        </row>
        <row r="6678">
          <cell r="N6678">
            <v>0</v>
          </cell>
        </row>
        <row r="6679">
          <cell r="N6679">
            <v>0</v>
          </cell>
        </row>
        <row r="6680">
          <cell r="N6680">
            <v>0</v>
          </cell>
        </row>
        <row r="6681">
          <cell r="N6681">
            <v>0</v>
          </cell>
        </row>
        <row r="6682">
          <cell r="N6682">
            <v>0</v>
          </cell>
        </row>
        <row r="6683">
          <cell r="N6683">
            <v>0</v>
          </cell>
        </row>
        <row r="6684">
          <cell r="N6684">
            <v>0</v>
          </cell>
        </row>
        <row r="6685">
          <cell r="N6685">
            <v>0</v>
          </cell>
        </row>
        <row r="6686">
          <cell r="N6686">
            <v>0</v>
          </cell>
        </row>
        <row r="6687">
          <cell r="N6687">
            <v>0</v>
          </cell>
        </row>
        <row r="6688">
          <cell r="N6688">
            <v>0</v>
          </cell>
        </row>
        <row r="6689">
          <cell r="N6689">
            <v>0</v>
          </cell>
        </row>
        <row r="6690">
          <cell r="N6690">
            <v>0</v>
          </cell>
        </row>
        <row r="6691">
          <cell r="N6691">
            <v>0</v>
          </cell>
        </row>
        <row r="6692">
          <cell r="N6692">
            <v>0</v>
          </cell>
        </row>
        <row r="6693">
          <cell r="N6693">
            <v>0</v>
          </cell>
        </row>
        <row r="6694">
          <cell r="N6694">
            <v>0</v>
          </cell>
        </row>
        <row r="6695">
          <cell r="N6695">
            <v>0</v>
          </cell>
        </row>
        <row r="6696">
          <cell r="N6696">
            <v>0</v>
          </cell>
        </row>
        <row r="6697">
          <cell r="N6697">
            <v>0</v>
          </cell>
        </row>
        <row r="6698">
          <cell r="N6698">
            <v>0</v>
          </cell>
        </row>
        <row r="6699">
          <cell r="N6699">
            <v>0</v>
          </cell>
        </row>
        <row r="6700">
          <cell r="N6700">
            <v>0</v>
          </cell>
        </row>
        <row r="6701">
          <cell r="N6701">
            <v>0</v>
          </cell>
        </row>
        <row r="6702">
          <cell r="N6702">
            <v>0</v>
          </cell>
        </row>
        <row r="6703">
          <cell r="N6703">
            <v>0</v>
          </cell>
        </row>
        <row r="6704">
          <cell r="N6704">
            <v>0</v>
          </cell>
        </row>
        <row r="6705">
          <cell r="N6705">
            <v>0</v>
          </cell>
        </row>
        <row r="6706">
          <cell r="N6706">
            <v>0</v>
          </cell>
        </row>
        <row r="6707">
          <cell r="N6707">
            <v>0</v>
          </cell>
        </row>
        <row r="6708">
          <cell r="N6708">
            <v>0</v>
          </cell>
        </row>
        <row r="6709">
          <cell r="N6709">
            <v>0</v>
          </cell>
        </row>
        <row r="6710">
          <cell r="N6710">
            <v>0</v>
          </cell>
        </row>
        <row r="6711">
          <cell r="N6711">
            <v>0</v>
          </cell>
        </row>
        <row r="6712">
          <cell r="N6712">
            <v>0</v>
          </cell>
        </row>
        <row r="6713">
          <cell r="N6713">
            <v>0</v>
          </cell>
        </row>
        <row r="6714">
          <cell r="N6714">
            <v>0</v>
          </cell>
        </row>
        <row r="6715">
          <cell r="N6715">
            <v>0</v>
          </cell>
        </row>
        <row r="6716">
          <cell r="N6716">
            <v>0</v>
          </cell>
        </row>
        <row r="6717">
          <cell r="N6717">
            <v>0</v>
          </cell>
        </row>
        <row r="6718">
          <cell r="N6718">
            <v>0</v>
          </cell>
        </row>
        <row r="6719">
          <cell r="N6719">
            <v>0</v>
          </cell>
        </row>
        <row r="6720">
          <cell r="N6720">
            <v>0</v>
          </cell>
        </row>
        <row r="6721">
          <cell r="N6721">
            <v>0</v>
          </cell>
        </row>
        <row r="6722">
          <cell r="N6722">
            <v>0</v>
          </cell>
        </row>
        <row r="6723">
          <cell r="N6723">
            <v>0</v>
          </cell>
        </row>
        <row r="6724">
          <cell r="N6724">
            <v>0</v>
          </cell>
        </row>
        <row r="6725">
          <cell r="N6725">
            <v>0</v>
          </cell>
        </row>
        <row r="6726">
          <cell r="N6726">
            <v>0</v>
          </cell>
        </row>
        <row r="6727">
          <cell r="N6727">
            <v>0</v>
          </cell>
        </row>
        <row r="6728">
          <cell r="N6728">
            <v>0</v>
          </cell>
        </row>
        <row r="6729">
          <cell r="N6729">
            <v>0</v>
          </cell>
        </row>
        <row r="6730">
          <cell r="N6730">
            <v>0</v>
          </cell>
        </row>
        <row r="6731">
          <cell r="N6731">
            <v>0</v>
          </cell>
        </row>
        <row r="6732">
          <cell r="N6732">
            <v>0</v>
          </cell>
        </row>
        <row r="6733">
          <cell r="N6733">
            <v>0</v>
          </cell>
        </row>
        <row r="6734">
          <cell r="N6734">
            <v>0</v>
          </cell>
        </row>
        <row r="6735">
          <cell r="N6735">
            <v>0</v>
          </cell>
        </row>
        <row r="6736">
          <cell r="N6736">
            <v>0</v>
          </cell>
        </row>
        <row r="6737">
          <cell r="N6737">
            <v>0</v>
          </cell>
        </row>
        <row r="6738">
          <cell r="N6738">
            <v>0</v>
          </cell>
        </row>
        <row r="6739">
          <cell r="N6739">
            <v>0</v>
          </cell>
        </row>
        <row r="6740">
          <cell r="N6740">
            <v>0</v>
          </cell>
        </row>
        <row r="6741">
          <cell r="N6741">
            <v>0</v>
          </cell>
        </row>
        <row r="6742">
          <cell r="N6742">
            <v>0</v>
          </cell>
        </row>
        <row r="6743">
          <cell r="N6743">
            <v>0</v>
          </cell>
        </row>
        <row r="6744">
          <cell r="N6744">
            <v>0</v>
          </cell>
        </row>
        <row r="6745">
          <cell r="N6745">
            <v>0</v>
          </cell>
        </row>
        <row r="6746">
          <cell r="N6746">
            <v>0</v>
          </cell>
        </row>
        <row r="6747">
          <cell r="N6747">
            <v>0</v>
          </cell>
        </row>
        <row r="6748">
          <cell r="N6748">
            <v>0</v>
          </cell>
        </row>
        <row r="6749">
          <cell r="N6749">
            <v>0</v>
          </cell>
        </row>
        <row r="6750">
          <cell r="N6750">
            <v>0</v>
          </cell>
        </row>
        <row r="6751">
          <cell r="N6751">
            <v>0</v>
          </cell>
        </row>
        <row r="6752">
          <cell r="N6752">
            <v>0</v>
          </cell>
        </row>
        <row r="6753">
          <cell r="N6753">
            <v>0</v>
          </cell>
        </row>
        <row r="6754">
          <cell r="N6754">
            <v>0</v>
          </cell>
        </row>
        <row r="6755">
          <cell r="N6755">
            <v>0</v>
          </cell>
        </row>
        <row r="6756">
          <cell r="N6756">
            <v>0</v>
          </cell>
        </row>
        <row r="6757">
          <cell r="N6757">
            <v>0</v>
          </cell>
        </row>
        <row r="6758">
          <cell r="N6758">
            <v>0</v>
          </cell>
        </row>
        <row r="6759">
          <cell r="N6759">
            <v>0</v>
          </cell>
        </row>
        <row r="6760">
          <cell r="N6760">
            <v>0</v>
          </cell>
        </row>
        <row r="6761">
          <cell r="N6761">
            <v>0</v>
          </cell>
        </row>
        <row r="6762">
          <cell r="N6762">
            <v>0</v>
          </cell>
        </row>
        <row r="6763">
          <cell r="N6763">
            <v>0</v>
          </cell>
        </row>
        <row r="6764">
          <cell r="N6764">
            <v>0</v>
          </cell>
        </row>
        <row r="6765">
          <cell r="N6765">
            <v>0</v>
          </cell>
        </row>
        <row r="6766">
          <cell r="N6766">
            <v>0</v>
          </cell>
        </row>
        <row r="6767">
          <cell r="N6767">
            <v>0</v>
          </cell>
        </row>
        <row r="6768">
          <cell r="N6768">
            <v>0</v>
          </cell>
        </row>
        <row r="6769">
          <cell r="N6769">
            <v>0</v>
          </cell>
        </row>
        <row r="6770">
          <cell r="N6770">
            <v>0</v>
          </cell>
        </row>
        <row r="6771">
          <cell r="N6771">
            <v>0</v>
          </cell>
        </row>
        <row r="6772">
          <cell r="N6772">
            <v>0</v>
          </cell>
        </row>
        <row r="6773">
          <cell r="N6773">
            <v>0</v>
          </cell>
        </row>
        <row r="6774">
          <cell r="N6774">
            <v>0</v>
          </cell>
        </row>
        <row r="6775">
          <cell r="N6775">
            <v>0</v>
          </cell>
        </row>
        <row r="6776">
          <cell r="N6776">
            <v>0</v>
          </cell>
        </row>
        <row r="6777">
          <cell r="N6777">
            <v>0</v>
          </cell>
        </row>
        <row r="6778">
          <cell r="N6778">
            <v>0</v>
          </cell>
        </row>
        <row r="6779">
          <cell r="N6779">
            <v>0</v>
          </cell>
        </row>
        <row r="6780">
          <cell r="N6780">
            <v>0</v>
          </cell>
        </row>
        <row r="6781">
          <cell r="N6781">
            <v>0</v>
          </cell>
        </row>
        <row r="6782">
          <cell r="N6782">
            <v>0</v>
          </cell>
        </row>
        <row r="6783">
          <cell r="N6783">
            <v>0</v>
          </cell>
        </row>
        <row r="6784">
          <cell r="N6784">
            <v>0</v>
          </cell>
        </row>
        <row r="6785">
          <cell r="N6785">
            <v>0</v>
          </cell>
        </row>
        <row r="6786">
          <cell r="N6786">
            <v>0</v>
          </cell>
        </row>
        <row r="6787">
          <cell r="N6787">
            <v>0</v>
          </cell>
        </row>
        <row r="6788">
          <cell r="N6788">
            <v>0</v>
          </cell>
        </row>
        <row r="6789">
          <cell r="N6789">
            <v>0</v>
          </cell>
        </row>
        <row r="6790">
          <cell r="N6790">
            <v>0</v>
          </cell>
        </row>
        <row r="6791">
          <cell r="N6791">
            <v>0</v>
          </cell>
        </row>
        <row r="6792">
          <cell r="N6792">
            <v>0</v>
          </cell>
        </row>
        <row r="6793">
          <cell r="N6793">
            <v>0</v>
          </cell>
        </row>
        <row r="6794">
          <cell r="N6794">
            <v>0</v>
          </cell>
        </row>
        <row r="6795">
          <cell r="N6795">
            <v>0</v>
          </cell>
        </row>
        <row r="6796">
          <cell r="N6796">
            <v>0</v>
          </cell>
        </row>
        <row r="6797">
          <cell r="N6797">
            <v>0</v>
          </cell>
        </row>
        <row r="6798">
          <cell r="N6798">
            <v>0</v>
          </cell>
        </row>
        <row r="6799">
          <cell r="N6799">
            <v>0</v>
          </cell>
        </row>
        <row r="6800">
          <cell r="N6800">
            <v>0</v>
          </cell>
        </row>
        <row r="6801">
          <cell r="N6801">
            <v>0</v>
          </cell>
        </row>
        <row r="6802">
          <cell r="N6802">
            <v>0</v>
          </cell>
        </row>
        <row r="6803">
          <cell r="N6803">
            <v>0</v>
          </cell>
        </row>
        <row r="6804">
          <cell r="N6804">
            <v>0</v>
          </cell>
        </row>
        <row r="6805">
          <cell r="N6805">
            <v>0</v>
          </cell>
        </row>
        <row r="6806">
          <cell r="N6806">
            <v>0</v>
          </cell>
        </row>
        <row r="6807">
          <cell r="N6807">
            <v>0</v>
          </cell>
        </row>
        <row r="6808">
          <cell r="N6808">
            <v>0</v>
          </cell>
        </row>
        <row r="6809">
          <cell r="N6809">
            <v>0</v>
          </cell>
        </row>
        <row r="6810">
          <cell r="N6810">
            <v>0</v>
          </cell>
        </row>
        <row r="6811">
          <cell r="N6811">
            <v>0</v>
          </cell>
        </row>
        <row r="6812">
          <cell r="N6812">
            <v>0</v>
          </cell>
        </row>
        <row r="6813">
          <cell r="N6813">
            <v>0</v>
          </cell>
        </row>
        <row r="6814">
          <cell r="N6814">
            <v>0</v>
          </cell>
        </row>
        <row r="6815">
          <cell r="N6815">
            <v>0</v>
          </cell>
        </row>
        <row r="6816">
          <cell r="N6816">
            <v>0</v>
          </cell>
        </row>
        <row r="6817">
          <cell r="N6817">
            <v>0</v>
          </cell>
        </row>
        <row r="6818">
          <cell r="N6818">
            <v>0</v>
          </cell>
        </row>
        <row r="6819">
          <cell r="N6819">
            <v>0</v>
          </cell>
        </row>
        <row r="6820">
          <cell r="N6820">
            <v>0</v>
          </cell>
        </row>
        <row r="6821">
          <cell r="N6821">
            <v>0</v>
          </cell>
        </row>
        <row r="6822">
          <cell r="N6822">
            <v>0</v>
          </cell>
        </row>
        <row r="6823">
          <cell r="N6823">
            <v>0</v>
          </cell>
        </row>
        <row r="6824">
          <cell r="N6824">
            <v>0</v>
          </cell>
        </row>
        <row r="6825">
          <cell r="N6825">
            <v>0</v>
          </cell>
        </row>
        <row r="6826">
          <cell r="N6826">
            <v>0</v>
          </cell>
        </row>
        <row r="6827">
          <cell r="N6827">
            <v>0</v>
          </cell>
        </row>
        <row r="6828">
          <cell r="N6828">
            <v>0</v>
          </cell>
        </row>
        <row r="6829">
          <cell r="N6829">
            <v>0</v>
          </cell>
        </row>
        <row r="6830">
          <cell r="N6830">
            <v>0</v>
          </cell>
        </row>
        <row r="6831">
          <cell r="N6831">
            <v>0</v>
          </cell>
        </row>
        <row r="6832">
          <cell r="N6832">
            <v>0</v>
          </cell>
        </row>
        <row r="6833">
          <cell r="N6833">
            <v>0</v>
          </cell>
        </row>
        <row r="6834">
          <cell r="N6834">
            <v>0</v>
          </cell>
        </row>
        <row r="6835">
          <cell r="N6835">
            <v>0</v>
          </cell>
        </row>
        <row r="6836">
          <cell r="N6836">
            <v>0</v>
          </cell>
        </row>
        <row r="6837">
          <cell r="N6837">
            <v>0</v>
          </cell>
        </row>
        <row r="6838">
          <cell r="N6838">
            <v>0</v>
          </cell>
        </row>
        <row r="6839">
          <cell r="N6839">
            <v>0</v>
          </cell>
        </row>
        <row r="6840">
          <cell r="N6840">
            <v>0</v>
          </cell>
        </row>
        <row r="6841">
          <cell r="N6841">
            <v>0</v>
          </cell>
        </row>
        <row r="6842">
          <cell r="N6842">
            <v>0</v>
          </cell>
        </row>
        <row r="6843">
          <cell r="N6843">
            <v>0</v>
          </cell>
        </row>
        <row r="6844">
          <cell r="N6844">
            <v>0</v>
          </cell>
        </row>
        <row r="6845">
          <cell r="N6845">
            <v>0</v>
          </cell>
        </row>
        <row r="6846">
          <cell r="N6846">
            <v>0</v>
          </cell>
        </row>
        <row r="6847">
          <cell r="N6847">
            <v>0</v>
          </cell>
        </row>
        <row r="6848">
          <cell r="N6848">
            <v>0</v>
          </cell>
        </row>
        <row r="6849">
          <cell r="N6849">
            <v>0</v>
          </cell>
        </row>
        <row r="6850">
          <cell r="N6850">
            <v>0</v>
          </cell>
        </row>
        <row r="6851">
          <cell r="N6851">
            <v>0</v>
          </cell>
        </row>
        <row r="6852">
          <cell r="N6852">
            <v>0</v>
          </cell>
        </row>
        <row r="6853">
          <cell r="N6853">
            <v>0</v>
          </cell>
        </row>
        <row r="6854">
          <cell r="N6854">
            <v>0</v>
          </cell>
        </row>
        <row r="6855">
          <cell r="N6855">
            <v>0</v>
          </cell>
        </row>
        <row r="6856">
          <cell r="N6856">
            <v>0</v>
          </cell>
        </row>
        <row r="6857">
          <cell r="N6857">
            <v>0</v>
          </cell>
        </row>
        <row r="6858">
          <cell r="N6858">
            <v>0</v>
          </cell>
        </row>
        <row r="6859">
          <cell r="N6859">
            <v>0</v>
          </cell>
        </row>
        <row r="6860">
          <cell r="N6860">
            <v>0</v>
          </cell>
        </row>
        <row r="6861">
          <cell r="N6861">
            <v>0</v>
          </cell>
        </row>
        <row r="6862">
          <cell r="N6862">
            <v>0</v>
          </cell>
        </row>
        <row r="6863">
          <cell r="N6863">
            <v>0</v>
          </cell>
        </row>
        <row r="6864">
          <cell r="N6864">
            <v>0</v>
          </cell>
        </row>
        <row r="6865">
          <cell r="N6865">
            <v>0</v>
          </cell>
        </row>
        <row r="6866">
          <cell r="N6866">
            <v>0</v>
          </cell>
        </row>
        <row r="6867">
          <cell r="N6867">
            <v>0</v>
          </cell>
        </row>
        <row r="6868">
          <cell r="N6868">
            <v>0</v>
          </cell>
        </row>
        <row r="6869">
          <cell r="N6869">
            <v>0</v>
          </cell>
        </row>
        <row r="6870">
          <cell r="N6870">
            <v>0</v>
          </cell>
        </row>
        <row r="6871">
          <cell r="N6871">
            <v>0</v>
          </cell>
        </row>
        <row r="6872">
          <cell r="N6872">
            <v>0</v>
          </cell>
        </row>
        <row r="6873">
          <cell r="N6873">
            <v>0</v>
          </cell>
        </row>
        <row r="6874">
          <cell r="N6874">
            <v>0</v>
          </cell>
        </row>
        <row r="6875">
          <cell r="N6875">
            <v>0</v>
          </cell>
        </row>
        <row r="6876">
          <cell r="N6876">
            <v>0</v>
          </cell>
        </row>
        <row r="6877">
          <cell r="N6877">
            <v>0</v>
          </cell>
        </row>
        <row r="6878">
          <cell r="N6878">
            <v>0</v>
          </cell>
        </row>
        <row r="6879">
          <cell r="N6879">
            <v>0</v>
          </cell>
        </row>
        <row r="6880">
          <cell r="N6880">
            <v>0</v>
          </cell>
        </row>
        <row r="6881">
          <cell r="N6881">
            <v>0</v>
          </cell>
        </row>
        <row r="6882">
          <cell r="N6882">
            <v>0</v>
          </cell>
        </row>
        <row r="6883">
          <cell r="N6883">
            <v>0</v>
          </cell>
        </row>
        <row r="6884">
          <cell r="N6884">
            <v>0</v>
          </cell>
        </row>
        <row r="6885">
          <cell r="N6885">
            <v>0</v>
          </cell>
        </row>
        <row r="6886">
          <cell r="N6886">
            <v>0</v>
          </cell>
        </row>
        <row r="6887">
          <cell r="N6887">
            <v>0</v>
          </cell>
        </row>
        <row r="6888">
          <cell r="N6888">
            <v>0</v>
          </cell>
        </row>
        <row r="6889">
          <cell r="N6889">
            <v>0</v>
          </cell>
        </row>
        <row r="6890">
          <cell r="N6890">
            <v>0</v>
          </cell>
        </row>
        <row r="6891">
          <cell r="N6891">
            <v>0</v>
          </cell>
        </row>
        <row r="6892">
          <cell r="N6892">
            <v>0</v>
          </cell>
        </row>
        <row r="6893">
          <cell r="N6893">
            <v>0</v>
          </cell>
        </row>
        <row r="6894">
          <cell r="N6894">
            <v>0</v>
          </cell>
        </row>
        <row r="6895">
          <cell r="N6895">
            <v>0</v>
          </cell>
        </row>
        <row r="6896">
          <cell r="N6896">
            <v>0</v>
          </cell>
        </row>
        <row r="6897">
          <cell r="N6897">
            <v>0</v>
          </cell>
        </row>
        <row r="6898">
          <cell r="N6898">
            <v>0</v>
          </cell>
        </row>
        <row r="6899">
          <cell r="N6899">
            <v>0</v>
          </cell>
        </row>
        <row r="6900">
          <cell r="N6900">
            <v>0</v>
          </cell>
        </row>
        <row r="6901">
          <cell r="N6901">
            <v>0</v>
          </cell>
        </row>
        <row r="6902">
          <cell r="N6902">
            <v>0</v>
          </cell>
        </row>
        <row r="6903">
          <cell r="N6903">
            <v>0</v>
          </cell>
        </row>
        <row r="6904">
          <cell r="N6904">
            <v>0</v>
          </cell>
        </row>
        <row r="6905">
          <cell r="N6905">
            <v>0</v>
          </cell>
        </row>
        <row r="6906">
          <cell r="N6906">
            <v>0</v>
          </cell>
        </row>
        <row r="6907">
          <cell r="N6907">
            <v>0</v>
          </cell>
        </row>
        <row r="6908">
          <cell r="N6908">
            <v>0</v>
          </cell>
        </row>
        <row r="6909">
          <cell r="N6909">
            <v>0</v>
          </cell>
        </row>
        <row r="6910">
          <cell r="N6910">
            <v>0</v>
          </cell>
        </row>
        <row r="6911">
          <cell r="N6911">
            <v>0</v>
          </cell>
        </row>
        <row r="6912">
          <cell r="N6912">
            <v>0</v>
          </cell>
        </row>
        <row r="6913">
          <cell r="N6913">
            <v>0</v>
          </cell>
        </row>
        <row r="6914">
          <cell r="N6914">
            <v>0</v>
          </cell>
        </row>
        <row r="6915">
          <cell r="N6915">
            <v>0</v>
          </cell>
        </row>
        <row r="6916">
          <cell r="N6916">
            <v>0</v>
          </cell>
        </row>
        <row r="6917">
          <cell r="N6917">
            <v>0</v>
          </cell>
        </row>
        <row r="6918">
          <cell r="N6918">
            <v>0</v>
          </cell>
        </row>
        <row r="6919">
          <cell r="N6919">
            <v>0</v>
          </cell>
        </row>
        <row r="6920">
          <cell r="N6920">
            <v>0</v>
          </cell>
        </row>
        <row r="6921">
          <cell r="N6921">
            <v>0</v>
          </cell>
        </row>
        <row r="6922">
          <cell r="N6922">
            <v>0</v>
          </cell>
        </row>
        <row r="6923">
          <cell r="N6923">
            <v>0</v>
          </cell>
        </row>
        <row r="6924">
          <cell r="N6924">
            <v>0</v>
          </cell>
        </row>
        <row r="6925">
          <cell r="N6925">
            <v>0</v>
          </cell>
        </row>
        <row r="6926">
          <cell r="N6926">
            <v>0</v>
          </cell>
        </row>
        <row r="6927">
          <cell r="N6927">
            <v>0</v>
          </cell>
        </row>
        <row r="6928">
          <cell r="N6928">
            <v>0</v>
          </cell>
        </row>
        <row r="6929">
          <cell r="N6929">
            <v>0</v>
          </cell>
        </row>
        <row r="6930">
          <cell r="N6930">
            <v>0</v>
          </cell>
        </row>
        <row r="6931">
          <cell r="N6931">
            <v>0</v>
          </cell>
        </row>
        <row r="6932">
          <cell r="N6932">
            <v>0</v>
          </cell>
        </row>
        <row r="6933">
          <cell r="N6933">
            <v>0</v>
          </cell>
        </row>
        <row r="6934">
          <cell r="N6934">
            <v>0</v>
          </cell>
        </row>
        <row r="6935">
          <cell r="N6935">
            <v>0</v>
          </cell>
        </row>
        <row r="6936">
          <cell r="N6936">
            <v>0</v>
          </cell>
        </row>
        <row r="6937">
          <cell r="N6937">
            <v>0</v>
          </cell>
        </row>
        <row r="6938">
          <cell r="N6938">
            <v>0</v>
          </cell>
        </row>
        <row r="6939">
          <cell r="N6939">
            <v>0</v>
          </cell>
        </row>
        <row r="6940">
          <cell r="N6940">
            <v>0</v>
          </cell>
        </row>
        <row r="6941">
          <cell r="N6941">
            <v>0</v>
          </cell>
        </row>
        <row r="6942">
          <cell r="N6942">
            <v>0</v>
          </cell>
        </row>
        <row r="6943">
          <cell r="N6943">
            <v>0</v>
          </cell>
        </row>
        <row r="6944">
          <cell r="N6944">
            <v>0</v>
          </cell>
        </row>
        <row r="6945">
          <cell r="N6945">
            <v>0</v>
          </cell>
        </row>
        <row r="6946">
          <cell r="N6946">
            <v>0</v>
          </cell>
        </row>
        <row r="6947">
          <cell r="N6947">
            <v>0</v>
          </cell>
        </row>
        <row r="6948">
          <cell r="N6948">
            <v>0</v>
          </cell>
        </row>
        <row r="6949">
          <cell r="N6949">
            <v>0</v>
          </cell>
        </row>
        <row r="6950">
          <cell r="N6950">
            <v>0</v>
          </cell>
        </row>
        <row r="6951">
          <cell r="N6951">
            <v>0</v>
          </cell>
        </row>
        <row r="6952">
          <cell r="N6952">
            <v>0</v>
          </cell>
        </row>
        <row r="6953">
          <cell r="N6953">
            <v>0</v>
          </cell>
        </row>
        <row r="6954">
          <cell r="N6954">
            <v>0</v>
          </cell>
        </row>
        <row r="6955">
          <cell r="N6955">
            <v>0</v>
          </cell>
        </row>
        <row r="6956">
          <cell r="N6956">
            <v>0</v>
          </cell>
        </row>
        <row r="6957">
          <cell r="N6957">
            <v>0</v>
          </cell>
        </row>
        <row r="6958">
          <cell r="N6958">
            <v>0</v>
          </cell>
        </row>
        <row r="6959">
          <cell r="N6959">
            <v>0</v>
          </cell>
        </row>
        <row r="6960">
          <cell r="N6960">
            <v>0</v>
          </cell>
        </row>
        <row r="6961">
          <cell r="N6961">
            <v>0</v>
          </cell>
        </row>
        <row r="6962">
          <cell r="N6962">
            <v>0</v>
          </cell>
        </row>
        <row r="6963">
          <cell r="N6963">
            <v>0</v>
          </cell>
        </row>
        <row r="6964">
          <cell r="N6964">
            <v>0</v>
          </cell>
        </row>
        <row r="6965">
          <cell r="N6965">
            <v>0</v>
          </cell>
        </row>
        <row r="6966">
          <cell r="N6966">
            <v>0</v>
          </cell>
        </row>
        <row r="6967">
          <cell r="N6967">
            <v>0</v>
          </cell>
        </row>
        <row r="6968">
          <cell r="N6968">
            <v>0</v>
          </cell>
        </row>
        <row r="6969">
          <cell r="N6969">
            <v>0</v>
          </cell>
        </row>
        <row r="6970">
          <cell r="N6970">
            <v>0</v>
          </cell>
        </row>
        <row r="6971">
          <cell r="N6971">
            <v>0</v>
          </cell>
        </row>
        <row r="6972">
          <cell r="N6972">
            <v>0</v>
          </cell>
        </row>
        <row r="6973">
          <cell r="N6973">
            <v>0</v>
          </cell>
        </row>
        <row r="6974">
          <cell r="N6974">
            <v>0</v>
          </cell>
        </row>
        <row r="6975">
          <cell r="N6975">
            <v>0</v>
          </cell>
        </row>
        <row r="6976">
          <cell r="N6976">
            <v>0</v>
          </cell>
        </row>
        <row r="6977">
          <cell r="N6977">
            <v>0</v>
          </cell>
        </row>
        <row r="6978">
          <cell r="N6978">
            <v>0</v>
          </cell>
        </row>
        <row r="6979">
          <cell r="N6979">
            <v>0</v>
          </cell>
        </row>
        <row r="6980">
          <cell r="N6980">
            <v>0</v>
          </cell>
        </row>
        <row r="6981">
          <cell r="N6981">
            <v>0</v>
          </cell>
        </row>
        <row r="6982">
          <cell r="N6982">
            <v>0</v>
          </cell>
        </row>
        <row r="6983">
          <cell r="N6983">
            <v>0</v>
          </cell>
        </row>
        <row r="6984">
          <cell r="N6984">
            <v>0</v>
          </cell>
        </row>
        <row r="6985">
          <cell r="N6985">
            <v>0</v>
          </cell>
        </row>
        <row r="6986">
          <cell r="N6986">
            <v>0</v>
          </cell>
        </row>
        <row r="6987">
          <cell r="N6987">
            <v>0</v>
          </cell>
        </row>
        <row r="6988">
          <cell r="N6988">
            <v>0</v>
          </cell>
        </row>
        <row r="6989">
          <cell r="N6989">
            <v>0</v>
          </cell>
        </row>
        <row r="6990">
          <cell r="N6990">
            <v>0</v>
          </cell>
        </row>
        <row r="6991">
          <cell r="N6991">
            <v>0</v>
          </cell>
        </row>
        <row r="6992">
          <cell r="N6992">
            <v>0</v>
          </cell>
        </row>
        <row r="6993">
          <cell r="N6993">
            <v>0</v>
          </cell>
        </row>
        <row r="6994">
          <cell r="N6994">
            <v>0</v>
          </cell>
        </row>
        <row r="6995">
          <cell r="N6995">
            <v>0</v>
          </cell>
        </row>
        <row r="6996">
          <cell r="N6996">
            <v>0</v>
          </cell>
        </row>
        <row r="6997">
          <cell r="N6997">
            <v>0</v>
          </cell>
        </row>
        <row r="6998">
          <cell r="N6998">
            <v>0</v>
          </cell>
        </row>
        <row r="6999">
          <cell r="N6999">
            <v>0</v>
          </cell>
        </row>
        <row r="7000">
          <cell r="N7000">
            <v>0</v>
          </cell>
        </row>
        <row r="7001">
          <cell r="N7001">
            <v>0</v>
          </cell>
        </row>
        <row r="7002">
          <cell r="N7002">
            <v>0</v>
          </cell>
        </row>
        <row r="7003">
          <cell r="N7003">
            <v>0</v>
          </cell>
        </row>
        <row r="7004">
          <cell r="N7004">
            <v>0</v>
          </cell>
        </row>
        <row r="7005">
          <cell r="N7005">
            <v>0</v>
          </cell>
        </row>
        <row r="7006">
          <cell r="N7006">
            <v>0</v>
          </cell>
        </row>
        <row r="7007">
          <cell r="N7007">
            <v>0</v>
          </cell>
        </row>
        <row r="7008">
          <cell r="N7008">
            <v>0</v>
          </cell>
        </row>
        <row r="7009">
          <cell r="N7009">
            <v>0</v>
          </cell>
        </row>
        <row r="7010">
          <cell r="N7010">
            <v>0</v>
          </cell>
        </row>
        <row r="7011">
          <cell r="N7011">
            <v>0</v>
          </cell>
        </row>
        <row r="7012">
          <cell r="N7012">
            <v>0</v>
          </cell>
        </row>
        <row r="7013">
          <cell r="N7013">
            <v>0</v>
          </cell>
        </row>
        <row r="7014">
          <cell r="N7014">
            <v>0</v>
          </cell>
        </row>
        <row r="7015">
          <cell r="N7015">
            <v>0</v>
          </cell>
        </row>
        <row r="7016">
          <cell r="N7016">
            <v>0</v>
          </cell>
        </row>
        <row r="7017">
          <cell r="N7017">
            <v>0</v>
          </cell>
        </row>
        <row r="7018">
          <cell r="N7018">
            <v>0</v>
          </cell>
        </row>
        <row r="7019">
          <cell r="N7019">
            <v>0</v>
          </cell>
        </row>
        <row r="7020">
          <cell r="N7020">
            <v>0</v>
          </cell>
        </row>
        <row r="7021">
          <cell r="N7021">
            <v>0</v>
          </cell>
        </row>
        <row r="7022">
          <cell r="N7022">
            <v>0</v>
          </cell>
        </row>
        <row r="7023">
          <cell r="N7023">
            <v>0</v>
          </cell>
        </row>
        <row r="7024">
          <cell r="N7024">
            <v>0</v>
          </cell>
        </row>
        <row r="7025">
          <cell r="N7025">
            <v>0</v>
          </cell>
        </row>
        <row r="7026">
          <cell r="N7026">
            <v>0</v>
          </cell>
        </row>
        <row r="7027">
          <cell r="N7027">
            <v>0</v>
          </cell>
        </row>
        <row r="7028">
          <cell r="N7028">
            <v>0</v>
          </cell>
        </row>
        <row r="7029">
          <cell r="N7029">
            <v>0</v>
          </cell>
        </row>
        <row r="7030">
          <cell r="N7030">
            <v>0</v>
          </cell>
        </row>
        <row r="7031">
          <cell r="N7031">
            <v>0</v>
          </cell>
        </row>
        <row r="7032">
          <cell r="N7032">
            <v>0</v>
          </cell>
        </row>
        <row r="7033">
          <cell r="N7033">
            <v>0</v>
          </cell>
        </row>
        <row r="7034">
          <cell r="N7034">
            <v>0</v>
          </cell>
        </row>
        <row r="7035">
          <cell r="N7035">
            <v>0</v>
          </cell>
        </row>
        <row r="7036">
          <cell r="N7036">
            <v>0</v>
          </cell>
        </row>
        <row r="7037">
          <cell r="N7037">
            <v>0</v>
          </cell>
        </row>
        <row r="7038">
          <cell r="N7038">
            <v>0</v>
          </cell>
        </row>
        <row r="7039">
          <cell r="N7039">
            <v>0</v>
          </cell>
        </row>
        <row r="7040">
          <cell r="N7040">
            <v>0</v>
          </cell>
        </row>
        <row r="7041">
          <cell r="N7041">
            <v>0</v>
          </cell>
        </row>
        <row r="7042">
          <cell r="N7042">
            <v>0</v>
          </cell>
        </row>
        <row r="7043">
          <cell r="N7043">
            <v>0</v>
          </cell>
        </row>
        <row r="7044">
          <cell r="N7044">
            <v>0</v>
          </cell>
        </row>
        <row r="7045">
          <cell r="N7045">
            <v>0</v>
          </cell>
        </row>
        <row r="7046">
          <cell r="N7046">
            <v>0</v>
          </cell>
        </row>
        <row r="7047">
          <cell r="N7047">
            <v>0</v>
          </cell>
        </row>
        <row r="7048">
          <cell r="N7048">
            <v>0</v>
          </cell>
        </row>
        <row r="7049">
          <cell r="N7049">
            <v>0</v>
          </cell>
        </row>
        <row r="7050">
          <cell r="N7050">
            <v>0</v>
          </cell>
        </row>
        <row r="7051">
          <cell r="N7051">
            <v>0</v>
          </cell>
        </row>
        <row r="7052">
          <cell r="N7052">
            <v>0</v>
          </cell>
        </row>
        <row r="7053">
          <cell r="N7053">
            <v>0</v>
          </cell>
        </row>
        <row r="7054">
          <cell r="N7054">
            <v>0</v>
          </cell>
        </row>
        <row r="7055">
          <cell r="N7055">
            <v>0</v>
          </cell>
        </row>
        <row r="7056">
          <cell r="N7056">
            <v>0</v>
          </cell>
        </row>
        <row r="7057">
          <cell r="N7057">
            <v>0</v>
          </cell>
        </row>
        <row r="7058">
          <cell r="N7058">
            <v>0</v>
          </cell>
        </row>
        <row r="7059">
          <cell r="N7059">
            <v>0</v>
          </cell>
        </row>
        <row r="7060">
          <cell r="N7060">
            <v>0</v>
          </cell>
        </row>
        <row r="7061">
          <cell r="N7061">
            <v>0</v>
          </cell>
        </row>
        <row r="7062">
          <cell r="N7062">
            <v>0</v>
          </cell>
        </row>
        <row r="7063">
          <cell r="N7063">
            <v>0</v>
          </cell>
        </row>
        <row r="7064">
          <cell r="N7064">
            <v>0</v>
          </cell>
        </row>
        <row r="7065">
          <cell r="N7065">
            <v>0</v>
          </cell>
        </row>
        <row r="7066">
          <cell r="N7066">
            <v>0</v>
          </cell>
        </row>
        <row r="7067">
          <cell r="N7067">
            <v>0</v>
          </cell>
        </row>
        <row r="7068">
          <cell r="N7068">
            <v>0</v>
          </cell>
        </row>
        <row r="7069">
          <cell r="N7069">
            <v>0</v>
          </cell>
        </row>
        <row r="7070">
          <cell r="N7070">
            <v>0</v>
          </cell>
        </row>
        <row r="7071">
          <cell r="N7071">
            <v>0</v>
          </cell>
        </row>
        <row r="7072">
          <cell r="N7072">
            <v>0</v>
          </cell>
        </row>
        <row r="7073">
          <cell r="N7073">
            <v>0</v>
          </cell>
        </row>
        <row r="7074">
          <cell r="N7074">
            <v>0</v>
          </cell>
        </row>
        <row r="7075">
          <cell r="N7075">
            <v>0</v>
          </cell>
        </row>
        <row r="7076">
          <cell r="N7076">
            <v>0</v>
          </cell>
        </row>
        <row r="7077">
          <cell r="N7077">
            <v>0</v>
          </cell>
        </row>
        <row r="7078">
          <cell r="N7078">
            <v>0</v>
          </cell>
        </row>
        <row r="7079">
          <cell r="N7079">
            <v>0</v>
          </cell>
        </row>
        <row r="7080">
          <cell r="N7080">
            <v>0</v>
          </cell>
        </row>
        <row r="7081">
          <cell r="N7081">
            <v>0</v>
          </cell>
        </row>
        <row r="7082">
          <cell r="N7082">
            <v>0</v>
          </cell>
        </row>
        <row r="7083">
          <cell r="N7083">
            <v>0</v>
          </cell>
        </row>
        <row r="7084">
          <cell r="N7084">
            <v>0</v>
          </cell>
        </row>
        <row r="7085">
          <cell r="N7085">
            <v>0</v>
          </cell>
        </row>
        <row r="7086">
          <cell r="N7086">
            <v>0</v>
          </cell>
        </row>
        <row r="7087">
          <cell r="N7087">
            <v>0</v>
          </cell>
        </row>
        <row r="7088">
          <cell r="N7088">
            <v>0</v>
          </cell>
        </row>
        <row r="7089">
          <cell r="N7089">
            <v>0</v>
          </cell>
        </row>
        <row r="7090">
          <cell r="N7090">
            <v>0</v>
          </cell>
        </row>
        <row r="7091">
          <cell r="N7091">
            <v>0</v>
          </cell>
        </row>
        <row r="7092">
          <cell r="N7092">
            <v>0</v>
          </cell>
        </row>
        <row r="7093">
          <cell r="N7093">
            <v>0</v>
          </cell>
        </row>
        <row r="7094">
          <cell r="N7094">
            <v>0</v>
          </cell>
        </row>
        <row r="7095">
          <cell r="N7095">
            <v>0</v>
          </cell>
        </row>
        <row r="7096">
          <cell r="N7096">
            <v>0</v>
          </cell>
        </row>
        <row r="7097">
          <cell r="N7097">
            <v>0</v>
          </cell>
        </row>
        <row r="7098">
          <cell r="N7098">
            <v>0</v>
          </cell>
        </row>
        <row r="7099">
          <cell r="N7099">
            <v>0</v>
          </cell>
        </row>
        <row r="7100">
          <cell r="N7100">
            <v>0</v>
          </cell>
        </row>
        <row r="7101">
          <cell r="N7101">
            <v>0</v>
          </cell>
        </row>
        <row r="7102">
          <cell r="N7102">
            <v>0</v>
          </cell>
        </row>
        <row r="7103">
          <cell r="N7103">
            <v>0</v>
          </cell>
        </row>
        <row r="7104">
          <cell r="N7104">
            <v>0</v>
          </cell>
        </row>
        <row r="7105">
          <cell r="N7105">
            <v>0</v>
          </cell>
        </row>
        <row r="7106">
          <cell r="N7106">
            <v>0</v>
          </cell>
        </row>
        <row r="7107">
          <cell r="N7107">
            <v>0</v>
          </cell>
        </row>
        <row r="7108">
          <cell r="N7108">
            <v>0</v>
          </cell>
        </row>
        <row r="7109">
          <cell r="N7109">
            <v>0</v>
          </cell>
        </row>
        <row r="7110">
          <cell r="N7110">
            <v>0</v>
          </cell>
        </row>
        <row r="7111">
          <cell r="N7111">
            <v>0</v>
          </cell>
        </row>
        <row r="7112">
          <cell r="N7112">
            <v>0</v>
          </cell>
        </row>
        <row r="7113">
          <cell r="N7113">
            <v>0</v>
          </cell>
        </row>
        <row r="7114">
          <cell r="N7114">
            <v>0</v>
          </cell>
        </row>
        <row r="7115">
          <cell r="N7115">
            <v>0</v>
          </cell>
        </row>
        <row r="7116">
          <cell r="N7116">
            <v>0</v>
          </cell>
        </row>
        <row r="7117">
          <cell r="N7117">
            <v>0</v>
          </cell>
        </row>
        <row r="7118">
          <cell r="N7118">
            <v>0</v>
          </cell>
        </row>
        <row r="7119">
          <cell r="N7119">
            <v>0</v>
          </cell>
        </row>
        <row r="7120">
          <cell r="N7120">
            <v>0</v>
          </cell>
        </row>
        <row r="7121">
          <cell r="N7121">
            <v>0</v>
          </cell>
        </row>
        <row r="7122">
          <cell r="N7122">
            <v>0</v>
          </cell>
        </row>
        <row r="7123">
          <cell r="N7123">
            <v>0</v>
          </cell>
        </row>
        <row r="7124">
          <cell r="N7124">
            <v>0</v>
          </cell>
        </row>
        <row r="7125">
          <cell r="N7125">
            <v>0</v>
          </cell>
        </row>
        <row r="7126">
          <cell r="N7126">
            <v>0</v>
          </cell>
        </row>
        <row r="7127">
          <cell r="N7127">
            <v>0</v>
          </cell>
        </row>
        <row r="7128">
          <cell r="N7128">
            <v>0</v>
          </cell>
        </row>
        <row r="7129">
          <cell r="N7129">
            <v>0</v>
          </cell>
        </row>
        <row r="7130">
          <cell r="N7130">
            <v>0</v>
          </cell>
        </row>
        <row r="7131">
          <cell r="N7131">
            <v>0</v>
          </cell>
        </row>
        <row r="7132">
          <cell r="N7132">
            <v>0</v>
          </cell>
        </row>
        <row r="7133">
          <cell r="N7133">
            <v>0</v>
          </cell>
        </row>
        <row r="7134">
          <cell r="N7134">
            <v>0</v>
          </cell>
        </row>
        <row r="7135">
          <cell r="N7135">
            <v>0</v>
          </cell>
        </row>
        <row r="7136">
          <cell r="N7136">
            <v>0</v>
          </cell>
        </row>
        <row r="7137">
          <cell r="N7137">
            <v>0</v>
          </cell>
        </row>
        <row r="7138">
          <cell r="N7138">
            <v>0</v>
          </cell>
        </row>
        <row r="7139">
          <cell r="N7139">
            <v>0</v>
          </cell>
        </row>
        <row r="7140">
          <cell r="N7140">
            <v>0</v>
          </cell>
        </row>
        <row r="7141">
          <cell r="N7141">
            <v>0</v>
          </cell>
        </row>
        <row r="7142">
          <cell r="N7142">
            <v>0</v>
          </cell>
        </row>
        <row r="7143">
          <cell r="N7143">
            <v>0</v>
          </cell>
        </row>
        <row r="7144">
          <cell r="N7144">
            <v>0</v>
          </cell>
        </row>
        <row r="7145">
          <cell r="N7145">
            <v>0</v>
          </cell>
        </row>
        <row r="7146">
          <cell r="N7146">
            <v>0</v>
          </cell>
        </row>
        <row r="7147">
          <cell r="N7147">
            <v>0</v>
          </cell>
        </row>
        <row r="7148">
          <cell r="N7148">
            <v>0</v>
          </cell>
        </row>
        <row r="7149">
          <cell r="N7149">
            <v>0</v>
          </cell>
        </row>
        <row r="7150">
          <cell r="N7150">
            <v>0</v>
          </cell>
        </row>
        <row r="7151">
          <cell r="N7151">
            <v>0</v>
          </cell>
        </row>
        <row r="7152">
          <cell r="N7152">
            <v>0</v>
          </cell>
        </row>
        <row r="7153">
          <cell r="N7153">
            <v>0</v>
          </cell>
        </row>
        <row r="7154">
          <cell r="N7154">
            <v>0</v>
          </cell>
        </row>
        <row r="7155">
          <cell r="N7155">
            <v>0</v>
          </cell>
        </row>
        <row r="7156">
          <cell r="N7156">
            <v>0</v>
          </cell>
        </row>
        <row r="7157">
          <cell r="N7157">
            <v>0</v>
          </cell>
        </row>
        <row r="7158">
          <cell r="N7158">
            <v>0</v>
          </cell>
        </row>
        <row r="7159">
          <cell r="N7159">
            <v>0</v>
          </cell>
        </row>
        <row r="7160">
          <cell r="N7160">
            <v>0</v>
          </cell>
        </row>
        <row r="7161">
          <cell r="N7161">
            <v>0</v>
          </cell>
        </row>
        <row r="7162">
          <cell r="N7162">
            <v>0</v>
          </cell>
        </row>
        <row r="7163">
          <cell r="N7163">
            <v>0</v>
          </cell>
        </row>
        <row r="7164">
          <cell r="N7164">
            <v>0</v>
          </cell>
        </row>
        <row r="7165">
          <cell r="N7165">
            <v>0</v>
          </cell>
        </row>
        <row r="7166">
          <cell r="N7166">
            <v>0</v>
          </cell>
        </row>
        <row r="7167">
          <cell r="N7167">
            <v>0</v>
          </cell>
        </row>
        <row r="7168">
          <cell r="N7168">
            <v>0</v>
          </cell>
        </row>
        <row r="7169">
          <cell r="N7169">
            <v>0</v>
          </cell>
        </row>
        <row r="7170">
          <cell r="N7170">
            <v>0</v>
          </cell>
        </row>
        <row r="7171">
          <cell r="N7171">
            <v>0</v>
          </cell>
        </row>
        <row r="7172">
          <cell r="N7172">
            <v>0</v>
          </cell>
        </row>
        <row r="7173">
          <cell r="N7173">
            <v>0</v>
          </cell>
        </row>
        <row r="7174">
          <cell r="N7174">
            <v>0</v>
          </cell>
        </row>
        <row r="7175">
          <cell r="N7175">
            <v>0</v>
          </cell>
        </row>
        <row r="7176">
          <cell r="N7176">
            <v>0</v>
          </cell>
        </row>
        <row r="7177">
          <cell r="N7177">
            <v>0</v>
          </cell>
        </row>
        <row r="7178">
          <cell r="N7178">
            <v>0</v>
          </cell>
        </row>
        <row r="7179">
          <cell r="N7179">
            <v>0</v>
          </cell>
        </row>
        <row r="7180">
          <cell r="N7180">
            <v>0</v>
          </cell>
        </row>
        <row r="7181">
          <cell r="N7181">
            <v>0</v>
          </cell>
        </row>
        <row r="7182">
          <cell r="N7182">
            <v>0</v>
          </cell>
        </row>
        <row r="7183">
          <cell r="N7183">
            <v>0</v>
          </cell>
        </row>
        <row r="7184">
          <cell r="N7184">
            <v>0</v>
          </cell>
        </row>
        <row r="7185">
          <cell r="N7185">
            <v>0</v>
          </cell>
        </row>
        <row r="7186">
          <cell r="N7186">
            <v>0</v>
          </cell>
        </row>
        <row r="7187">
          <cell r="N7187">
            <v>0</v>
          </cell>
        </row>
        <row r="7188">
          <cell r="N7188">
            <v>0</v>
          </cell>
        </row>
        <row r="7189">
          <cell r="N7189">
            <v>0</v>
          </cell>
        </row>
        <row r="7190">
          <cell r="N7190">
            <v>0</v>
          </cell>
        </row>
        <row r="7191">
          <cell r="N7191">
            <v>0</v>
          </cell>
        </row>
        <row r="7192">
          <cell r="N7192">
            <v>0</v>
          </cell>
        </row>
        <row r="7193">
          <cell r="N7193">
            <v>0</v>
          </cell>
        </row>
        <row r="7194">
          <cell r="N7194">
            <v>0</v>
          </cell>
        </row>
        <row r="7195">
          <cell r="N7195">
            <v>0</v>
          </cell>
        </row>
        <row r="7196">
          <cell r="N7196">
            <v>0</v>
          </cell>
        </row>
        <row r="7197">
          <cell r="N7197">
            <v>0</v>
          </cell>
        </row>
        <row r="7198">
          <cell r="N7198">
            <v>0</v>
          </cell>
        </row>
        <row r="7199">
          <cell r="N7199">
            <v>0</v>
          </cell>
        </row>
        <row r="7200">
          <cell r="N7200">
            <v>0</v>
          </cell>
        </row>
        <row r="7201">
          <cell r="N7201">
            <v>0</v>
          </cell>
        </row>
        <row r="7202">
          <cell r="N7202">
            <v>0</v>
          </cell>
        </row>
        <row r="7203">
          <cell r="N7203">
            <v>0</v>
          </cell>
        </row>
        <row r="7204">
          <cell r="N7204">
            <v>0</v>
          </cell>
        </row>
        <row r="7205">
          <cell r="N7205">
            <v>0</v>
          </cell>
        </row>
        <row r="7206">
          <cell r="N7206">
            <v>0</v>
          </cell>
        </row>
        <row r="7207">
          <cell r="N7207">
            <v>0</v>
          </cell>
        </row>
        <row r="7208">
          <cell r="N7208">
            <v>0</v>
          </cell>
        </row>
        <row r="7209">
          <cell r="N7209">
            <v>0</v>
          </cell>
        </row>
        <row r="7210">
          <cell r="N7210">
            <v>0</v>
          </cell>
        </row>
        <row r="7211">
          <cell r="N7211">
            <v>0</v>
          </cell>
        </row>
        <row r="7212">
          <cell r="N7212">
            <v>0</v>
          </cell>
        </row>
        <row r="7213">
          <cell r="N7213">
            <v>0</v>
          </cell>
        </row>
        <row r="7214">
          <cell r="N7214">
            <v>0</v>
          </cell>
        </row>
        <row r="7215">
          <cell r="N7215">
            <v>0</v>
          </cell>
        </row>
        <row r="7216">
          <cell r="N7216">
            <v>0</v>
          </cell>
        </row>
        <row r="7217">
          <cell r="N7217">
            <v>0</v>
          </cell>
        </row>
        <row r="7218">
          <cell r="N7218">
            <v>0</v>
          </cell>
        </row>
        <row r="7219">
          <cell r="N7219">
            <v>0</v>
          </cell>
        </row>
        <row r="7220">
          <cell r="N7220">
            <v>0</v>
          </cell>
        </row>
        <row r="7221">
          <cell r="N7221">
            <v>0</v>
          </cell>
        </row>
        <row r="7222">
          <cell r="N7222">
            <v>0</v>
          </cell>
        </row>
        <row r="7223">
          <cell r="N7223">
            <v>0</v>
          </cell>
        </row>
        <row r="7224">
          <cell r="N7224">
            <v>0</v>
          </cell>
        </row>
        <row r="7225">
          <cell r="N7225">
            <v>0</v>
          </cell>
        </row>
        <row r="7226">
          <cell r="N7226">
            <v>0</v>
          </cell>
        </row>
        <row r="7227">
          <cell r="N7227">
            <v>0</v>
          </cell>
        </row>
        <row r="7228">
          <cell r="N7228">
            <v>0</v>
          </cell>
        </row>
        <row r="7229">
          <cell r="N7229">
            <v>0</v>
          </cell>
        </row>
        <row r="7230">
          <cell r="N7230">
            <v>0</v>
          </cell>
        </row>
        <row r="7231">
          <cell r="N7231">
            <v>0</v>
          </cell>
        </row>
        <row r="7232">
          <cell r="N7232">
            <v>0</v>
          </cell>
        </row>
        <row r="7233">
          <cell r="N7233">
            <v>0</v>
          </cell>
        </row>
        <row r="7234">
          <cell r="N7234">
            <v>0</v>
          </cell>
        </row>
        <row r="7235">
          <cell r="N7235">
            <v>0</v>
          </cell>
        </row>
        <row r="7236">
          <cell r="N7236">
            <v>0</v>
          </cell>
        </row>
        <row r="7237">
          <cell r="N7237">
            <v>0</v>
          </cell>
        </row>
        <row r="7238">
          <cell r="N7238">
            <v>0</v>
          </cell>
        </row>
        <row r="7239">
          <cell r="N7239">
            <v>0</v>
          </cell>
        </row>
        <row r="7240">
          <cell r="N7240">
            <v>0</v>
          </cell>
        </row>
        <row r="7241">
          <cell r="N7241">
            <v>0</v>
          </cell>
        </row>
        <row r="7242">
          <cell r="N7242">
            <v>0</v>
          </cell>
        </row>
        <row r="7243">
          <cell r="N7243">
            <v>0</v>
          </cell>
        </row>
        <row r="7244">
          <cell r="N7244">
            <v>0</v>
          </cell>
        </row>
        <row r="7245">
          <cell r="N7245">
            <v>0</v>
          </cell>
        </row>
        <row r="7246">
          <cell r="N7246">
            <v>0</v>
          </cell>
        </row>
        <row r="7247">
          <cell r="N7247">
            <v>0</v>
          </cell>
        </row>
        <row r="7248">
          <cell r="N7248">
            <v>0</v>
          </cell>
        </row>
        <row r="7249">
          <cell r="N7249">
            <v>0</v>
          </cell>
        </row>
        <row r="7250">
          <cell r="N7250">
            <v>0</v>
          </cell>
        </row>
        <row r="7251">
          <cell r="N7251">
            <v>0</v>
          </cell>
        </row>
        <row r="7252">
          <cell r="N7252">
            <v>0</v>
          </cell>
        </row>
        <row r="7253">
          <cell r="N7253">
            <v>0</v>
          </cell>
        </row>
        <row r="7254">
          <cell r="N7254">
            <v>0</v>
          </cell>
        </row>
        <row r="7255">
          <cell r="N7255">
            <v>0</v>
          </cell>
        </row>
        <row r="7256">
          <cell r="N7256">
            <v>0</v>
          </cell>
        </row>
        <row r="7257">
          <cell r="N7257">
            <v>0</v>
          </cell>
        </row>
        <row r="7258">
          <cell r="N7258">
            <v>0</v>
          </cell>
        </row>
        <row r="7259">
          <cell r="N7259">
            <v>0</v>
          </cell>
        </row>
        <row r="7260">
          <cell r="N7260">
            <v>0</v>
          </cell>
        </row>
        <row r="7261">
          <cell r="N7261">
            <v>0</v>
          </cell>
        </row>
        <row r="7262">
          <cell r="N7262">
            <v>0</v>
          </cell>
        </row>
        <row r="7263">
          <cell r="N7263">
            <v>0</v>
          </cell>
        </row>
        <row r="7264">
          <cell r="N7264">
            <v>0</v>
          </cell>
        </row>
        <row r="7265">
          <cell r="N7265">
            <v>0</v>
          </cell>
        </row>
        <row r="7266">
          <cell r="N7266">
            <v>0</v>
          </cell>
        </row>
        <row r="7267">
          <cell r="N7267">
            <v>0</v>
          </cell>
        </row>
        <row r="7268">
          <cell r="N7268">
            <v>0</v>
          </cell>
        </row>
        <row r="7269">
          <cell r="N7269">
            <v>0</v>
          </cell>
        </row>
        <row r="7270">
          <cell r="N7270">
            <v>0</v>
          </cell>
        </row>
        <row r="7271">
          <cell r="N7271">
            <v>0</v>
          </cell>
        </row>
        <row r="7272">
          <cell r="N7272">
            <v>0</v>
          </cell>
        </row>
        <row r="7273">
          <cell r="N7273">
            <v>0</v>
          </cell>
        </row>
        <row r="7274">
          <cell r="N7274">
            <v>0</v>
          </cell>
        </row>
        <row r="7275">
          <cell r="N7275">
            <v>0</v>
          </cell>
        </row>
        <row r="7276">
          <cell r="N7276">
            <v>0</v>
          </cell>
        </row>
        <row r="7277">
          <cell r="N7277">
            <v>0</v>
          </cell>
        </row>
        <row r="7278">
          <cell r="N7278">
            <v>0</v>
          </cell>
        </row>
        <row r="7279">
          <cell r="N7279">
            <v>0</v>
          </cell>
        </row>
        <row r="7280">
          <cell r="N7280">
            <v>0</v>
          </cell>
        </row>
        <row r="7281">
          <cell r="N7281">
            <v>0</v>
          </cell>
        </row>
        <row r="7282">
          <cell r="N7282">
            <v>0</v>
          </cell>
        </row>
        <row r="7283">
          <cell r="N7283">
            <v>0</v>
          </cell>
        </row>
        <row r="7284">
          <cell r="N7284">
            <v>0</v>
          </cell>
        </row>
        <row r="7285">
          <cell r="N7285">
            <v>0</v>
          </cell>
        </row>
        <row r="7286">
          <cell r="N7286">
            <v>0</v>
          </cell>
        </row>
        <row r="7287">
          <cell r="N7287">
            <v>0</v>
          </cell>
        </row>
        <row r="7288">
          <cell r="N7288">
            <v>0</v>
          </cell>
        </row>
        <row r="7289">
          <cell r="N7289">
            <v>0</v>
          </cell>
        </row>
        <row r="7290">
          <cell r="N7290">
            <v>0</v>
          </cell>
        </row>
        <row r="7291">
          <cell r="N7291">
            <v>0</v>
          </cell>
        </row>
        <row r="7292">
          <cell r="N7292">
            <v>0</v>
          </cell>
        </row>
        <row r="7293">
          <cell r="N7293">
            <v>0</v>
          </cell>
        </row>
        <row r="7294">
          <cell r="N7294">
            <v>0</v>
          </cell>
        </row>
        <row r="7295">
          <cell r="N7295">
            <v>0</v>
          </cell>
        </row>
        <row r="7296">
          <cell r="N7296">
            <v>0</v>
          </cell>
        </row>
        <row r="7297">
          <cell r="N7297">
            <v>0</v>
          </cell>
        </row>
        <row r="7298">
          <cell r="N7298">
            <v>0</v>
          </cell>
        </row>
        <row r="7299">
          <cell r="N7299">
            <v>0</v>
          </cell>
        </row>
        <row r="7300">
          <cell r="N7300">
            <v>0</v>
          </cell>
        </row>
        <row r="7301">
          <cell r="N7301">
            <v>0</v>
          </cell>
        </row>
        <row r="7302">
          <cell r="N7302">
            <v>0</v>
          </cell>
        </row>
        <row r="7303">
          <cell r="N7303">
            <v>0</v>
          </cell>
        </row>
        <row r="7304">
          <cell r="N7304">
            <v>0</v>
          </cell>
        </row>
        <row r="7305">
          <cell r="N7305">
            <v>0</v>
          </cell>
        </row>
        <row r="7306">
          <cell r="N7306">
            <v>0</v>
          </cell>
        </row>
        <row r="7307">
          <cell r="N7307">
            <v>0</v>
          </cell>
        </row>
        <row r="7308">
          <cell r="N7308">
            <v>0</v>
          </cell>
        </row>
        <row r="7309">
          <cell r="N7309">
            <v>0</v>
          </cell>
        </row>
        <row r="7310">
          <cell r="N7310">
            <v>0</v>
          </cell>
        </row>
        <row r="7311">
          <cell r="N7311">
            <v>0</v>
          </cell>
        </row>
        <row r="7312">
          <cell r="N7312">
            <v>0</v>
          </cell>
        </row>
        <row r="7313">
          <cell r="N7313">
            <v>0</v>
          </cell>
        </row>
        <row r="7314">
          <cell r="N7314">
            <v>0</v>
          </cell>
        </row>
        <row r="7315">
          <cell r="N7315">
            <v>0</v>
          </cell>
        </row>
        <row r="7316">
          <cell r="N7316">
            <v>0</v>
          </cell>
        </row>
        <row r="7317">
          <cell r="N7317">
            <v>0</v>
          </cell>
        </row>
        <row r="7318">
          <cell r="N7318">
            <v>0</v>
          </cell>
        </row>
        <row r="7319">
          <cell r="N7319">
            <v>0</v>
          </cell>
        </row>
        <row r="7320">
          <cell r="N7320">
            <v>0</v>
          </cell>
        </row>
        <row r="7321">
          <cell r="N7321">
            <v>0</v>
          </cell>
        </row>
        <row r="7322">
          <cell r="N7322">
            <v>0</v>
          </cell>
        </row>
        <row r="7323">
          <cell r="N7323">
            <v>0</v>
          </cell>
        </row>
        <row r="7324">
          <cell r="N7324">
            <v>0</v>
          </cell>
        </row>
        <row r="7325">
          <cell r="N7325">
            <v>0</v>
          </cell>
        </row>
        <row r="7326">
          <cell r="N7326">
            <v>0</v>
          </cell>
        </row>
        <row r="7327">
          <cell r="N7327">
            <v>0</v>
          </cell>
        </row>
        <row r="7328">
          <cell r="N7328">
            <v>0</v>
          </cell>
        </row>
        <row r="7329">
          <cell r="N7329">
            <v>0</v>
          </cell>
        </row>
        <row r="7330">
          <cell r="N7330">
            <v>0</v>
          </cell>
        </row>
        <row r="7331">
          <cell r="N7331">
            <v>0</v>
          </cell>
        </row>
        <row r="7332">
          <cell r="N7332">
            <v>0</v>
          </cell>
        </row>
        <row r="7333">
          <cell r="N7333">
            <v>0</v>
          </cell>
        </row>
        <row r="7334">
          <cell r="N7334">
            <v>0</v>
          </cell>
        </row>
        <row r="7335">
          <cell r="N7335">
            <v>0</v>
          </cell>
        </row>
        <row r="7336">
          <cell r="N7336">
            <v>0</v>
          </cell>
        </row>
        <row r="7337">
          <cell r="N7337">
            <v>0</v>
          </cell>
        </row>
        <row r="7338">
          <cell r="N7338">
            <v>0</v>
          </cell>
        </row>
        <row r="7339">
          <cell r="N7339">
            <v>0</v>
          </cell>
        </row>
        <row r="7340">
          <cell r="N7340">
            <v>0</v>
          </cell>
        </row>
        <row r="7341">
          <cell r="N7341">
            <v>0</v>
          </cell>
        </row>
        <row r="7342">
          <cell r="N7342">
            <v>0</v>
          </cell>
        </row>
        <row r="7343">
          <cell r="N7343">
            <v>0</v>
          </cell>
        </row>
        <row r="7344">
          <cell r="N7344">
            <v>0</v>
          </cell>
        </row>
        <row r="7345">
          <cell r="N7345">
            <v>0</v>
          </cell>
        </row>
        <row r="7346">
          <cell r="N7346">
            <v>0</v>
          </cell>
        </row>
        <row r="7347">
          <cell r="N7347">
            <v>0</v>
          </cell>
        </row>
        <row r="7348">
          <cell r="N7348">
            <v>0</v>
          </cell>
        </row>
        <row r="7349">
          <cell r="N7349">
            <v>0</v>
          </cell>
        </row>
        <row r="7350">
          <cell r="N7350">
            <v>0</v>
          </cell>
        </row>
        <row r="7351">
          <cell r="N7351">
            <v>0</v>
          </cell>
        </row>
        <row r="7352">
          <cell r="N7352">
            <v>0</v>
          </cell>
        </row>
        <row r="7353">
          <cell r="N7353">
            <v>0</v>
          </cell>
        </row>
        <row r="7354">
          <cell r="N7354">
            <v>0</v>
          </cell>
        </row>
        <row r="7355">
          <cell r="N7355">
            <v>0</v>
          </cell>
        </row>
        <row r="7356">
          <cell r="N7356">
            <v>0</v>
          </cell>
        </row>
        <row r="7357">
          <cell r="N7357">
            <v>0</v>
          </cell>
        </row>
        <row r="7358">
          <cell r="N7358">
            <v>0</v>
          </cell>
        </row>
        <row r="7359">
          <cell r="N7359">
            <v>0</v>
          </cell>
        </row>
        <row r="7360">
          <cell r="N7360">
            <v>0</v>
          </cell>
        </row>
        <row r="7361">
          <cell r="N7361">
            <v>0</v>
          </cell>
        </row>
        <row r="7362">
          <cell r="N7362">
            <v>0</v>
          </cell>
        </row>
        <row r="7363">
          <cell r="N7363">
            <v>0</v>
          </cell>
        </row>
        <row r="7364">
          <cell r="N7364">
            <v>0</v>
          </cell>
        </row>
        <row r="7365">
          <cell r="N7365">
            <v>0</v>
          </cell>
        </row>
        <row r="7366">
          <cell r="N7366">
            <v>0</v>
          </cell>
        </row>
        <row r="7367">
          <cell r="N7367">
            <v>0</v>
          </cell>
        </row>
        <row r="7368">
          <cell r="N7368">
            <v>0</v>
          </cell>
        </row>
        <row r="7369">
          <cell r="N7369">
            <v>0</v>
          </cell>
        </row>
        <row r="7370">
          <cell r="N7370">
            <v>0</v>
          </cell>
        </row>
        <row r="7371">
          <cell r="N7371">
            <v>0</v>
          </cell>
        </row>
        <row r="7372">
          <cell r="N7372">
            <v>0</v>
          </cell>
        </row>
        <row r="7373">
          <cell r="N7373">
            <v>0</v>
          </cell>
        </row>
        <row r="7374">
          <cell r="N7374">
            <v>0</v>
          </cell>
        </row>
        <row r="7375">
          <cell r="N7375">
            <v>0</v>
          </cell>
        </row>
        <row r="7376">
          <cell r="N7376">
            <v>0</v>
          </cell>
        </row>
        <row r="7377">
          <cell r="N7377">
            <v>0</v>
          </cell>
        </row>
        <row r="7378">
          <cell r="N7378">
            <v>0</v>
          </cell>
        </row>
        <row r="7379">
          <cell r="N7379">
            <v>0</v>
          </cell>
        </row>
        <row r="7380">
          <cell r="N7380">
            <v>0</v>
          </cell>
        </row>
        <row r="7381">
          <cell r="N7381">
            <v>0</v>
          </cell>
        </row>
        <row r="7382">
          <cell r="N7382">
            <v>0</v>
          </cell>
        </row>
        <row r="7383">
          <cell r="N7383">
            <v>0</v>
          </cell>
        </row>
        <row r="7384">
          <cell r="N7384">
            <v>0</v>
          </cell>
        </row>
        <row r="7385">
          <cell r="N7385">
            <v>0</v>
          </cell>
        </row>
        <row r="7386">
          <cell r="N7386">
            <v>0</v>
          </cell>
        </row>
        <row r="7387">
          <cell r="N7387">
            <v>0</v>
          </cell>
        </row>
        <row r="7388">
          <cell r="N7388">
            <v>0</v>
          </cell>
        </row>
        <row r="7389">
          <cell r="N7389">
            <v>0</v>
          </cell>
        </row>
        <row r="7390">
          <cell r="N7390">
            <v>0</v>
          </cell>
        </row>
        <row r="7391">
          <cell r="N7391">
            <v>0</v>
          </cell>
        </row>
        <row r="7392">
          <cell r="N7392">
            <v>0</v>
          </cell>
        </row>
        <row r="7393">
          <cell r="N7393">
            <v>0</v>
          </cell>
        </row>
        <row r="7394">
          <cell r="N7394">
            <v>0</v>
          </cell>
        </row>
        <row r="7395">
          <cell r="N7395">
            <v>0</v>
          </cell>
        </row>
        <row r="7396">
          <cell r="N7396">
            <v>0</v>
          </cell>
        </row>
        <row r="7397">
          <cell r="N7397">
            <v>0</v>
          </cell>
        </row>
        <row r="7398">
          <cell r="N7398">
            <v>0</v>
          </cell>
        </row>
        <row r="7399">
          <cell r="N7399">
            <v>0</v>
          </cell>
        </row>
        <row r="7400">
          <cell r="N7400">
            <v>0</v>
          </cell>
        </row>
        <row r="7401">
          <cell r="N7401">
            <v>0</v>
          </cell>
        </row>
        <row r="7402">
          <cell r="N7402">
            <v>0</v>
          </cell>
        </row>
        <row r="7403">
          <cell r="N7403">
            <v>0</v>
          </cell>
        </row>
        <row r="7404">
          <cell r="N7404">
            <v>0</v>
          </cell>
        </row>
        <row r="7405">
          <cell r="N7405">
            <v>0</v>
          </cell>
        </row>
        <row r="7406">
          <cell r="N7406">
            <v>0</v>
          </cell>
        </row>
        <row r="7407">
          <cell r="N7407">
            <v>0</v>
          </cell>
        </row>
        <row r="7408">
          <cell r="N7408">
            <v>0</v>
          </cell>
        </row>
        <row r="7409">
          <cell r="N7409">
            <v>0</v>
          </cell>
        </row>
        <row r="7410">
          <cell r="N7410">
            <v>0</v>
          </cell>
        </row>
        <row r="7411">
          <cell r="N7411">
            <v>0</v>
          </cell>
        </row>
        <row r="7412">
          <cell r="N7412">
            <v>0</v>
          </cell>
        </row>
        <row r="7413">
          <cell r="N7413">
            <v>0</v>
          </cell>
        </row>
        <row r="7414">
          <cell r="N7414">
            <v>0</v>
          </cell>
        </row>
        <row r="7415">
          <cell r="N7415">
            <v>0</v>
          </cell>
        </row>
        <row r="7416">
          <cell r="N7416">
            <v>0</v>
          </cell>
        </row>
        <row r="7417">
          <cell r="N7417">
            <v>0</v>
          </cell>
        </row>
        <row r="7418">
          <cell r="N7418">
            <v>0</v>
          </cell>
        </row>
        <row r="7419">
          <cell r="N7419">
            <v>0</v>
          </cell>
        </row>
        <row r="7420">
          <cell r="N7420">
            <v>0</v>
          </cell>
        </row>
        <row r="7421">
          <cell r="N7421">
            <v>0</v>
          </cell>
        </row>
        <row r="7422">
          <cell r="N7422">
            <v>0</v>
          </cell>
        </row>
        <row r="7423">
          <cell r="N7423">
            <v>0</v>
          </cell>
        </row>
        <row r="7424">
          <cell r="N7424">
            <v>0</v>
          </cell>
        </row>
        <row r="7425">
          <cell r="N7425">
            <v>0</v>
          </cell>
        </row>
        <row r="7426">
          <cell r="N7426">
            <v>0</v>
          </cell>
        </row>
        <row r="7427">
          <cell r="N7427">
            <v>0</v>
          </cell>
        </row>
        <row r="7428">
          <cell r="N7428">
            <v>0</v>
          </cell>
        </row>
        <row r="7429">
          <cell r="N7429">
            <v>0</v>
          </cell>
        </row>
        <row r="7430">
          <cell r="N7430">
            <v>0</v>
          </cell>
        </row>
        <row r="7431">
          <cell r="N7431">
            <v>0</v>
          </cell>
        </row>
        <row r="7432">
          <cell r="N7432">
            <v>0</v>
          </cell>
        </row>
        <row r="7433">
          <cell r="N7433">
            <v>0</v>
          </cell>
        </row>
        <row r="7434">
          <cell r="N7434">
            <v>0</v>
          </cell>
        </row>
        <row r="7435">
          <cell r="N7435">
            <v>0</v>
          </cell>
        </row>
        <row r="7436">
          <cell r="N7436">
            <v>0</v>
          </cell>
        </row>
        <row r="7437">
          <cell r="N7437">
            <v>0</v>
          </cell>
        </row>
        <row r="7438">
          <cell r="N7438">
            <v>0</v>
          </cell>
        </row>
        <row r="7439">
          <cell r="N7439">
            <v>0</v>
          </cell>
        </row>
        <row r="7440">
          <cell r="N7440">
            <v>0</v>
          </cell>
        </row>
        <row r="7441">
          <cell r="N7441">
            <v>0</v>
          </cell>
        </row>
        <row r="7442">
          <cell r="N7442">
            <v>0</v>
          </cell>
        </row>
        <row r="7443">
          <cell r="N7443">
            <v>0</v>
          </cell>
        </row>
        <row r="7444">
          <cell r="N7444">
            <v>0</v>
          </cell>
        </row>
        <row r="7445">
          <cell r="N7445">
            <v>0</v>
          </cell>
        </row>
        <row r="7446">
          <cell r="N7446">
            <v>0</v>
          </cell>
        </row>
        <row r="7447">
          <cell r="N7447">
            <v>0</v>
          </cell>
        </row>
        <row r="7448">
          <cell r="N7448">
            <v>0</v>
          </cell>
        </row>
        <row r="7449">
          <cell r="N7449">
            <v>0</v>
          </cell>
        </row>
        <row r="7450">
          <cell r="N7450">
            <v>0</v>
          </cell>
        </row>
        <row r="7451">
          <cell r="N7451">
            <v>0</v>
          </cell>
        </row>
        <row r="7452">
          <cell r="N7452">
            <v>0</v>
          </cell>
        </row>
        <row r="7453">
          <cell r="N7453">
            <v>0</v>
          </cell>
        </row>
        <row r="7454">
          <cell r="N7454">
            <v>0</v>
          </cell>
        </row>
        <row r="7455">
          <cell r="N7455">
            <v>0</v>
          </cell>
        </row>
        <row r="7456">
          <cell r="N7456">
            <v>0</v>
          </cell>
        </row>
        <row r="7457">
          <cell r="N7457">
            <v>0</v>
          </cell>
        </row>
        <row r="7458">
          <cell r="N7458">
            <v>0</v>
          </cell>
        </row>
        <row r="7459">
          <cell r="N7459">
            <v>0</v>
          </cell>
        </row>
        <row r="7460">
          <cell r="N7460">
            <v>0</v>
          </cell>
        </row>
        <row r="7461">
          <cell r="N7461">
            <v>0</v>
          </cell>
        </row>
        <row r="7462">
          <cell r="N7462">
            <v>0</v>
          </cell>
        </row>
        <row r="7463">
          <cell r="N7463">
            <v>0</v>
          </cell>
        </row>
        <row r="7464">
          <cell r="N7464">
            <v>0</v>
          </cell>
        </row>
        <row r="7465">
          <cell r="N7465">
            <v>0</v>
          </cell>
        </row>
        <row r="7466">
          <cell r="N7466">
            <v>0</v>
          </cell>
        </row>
        <row r="7467">
          <cell r="N7467">
            <v>0</v>
          </cell>
        </row>
        <row r="7468">
          <cell r="N7468">
            <v>0</v>
          </cell>
        </row>
        <row r="7469">
          <cell r="N7469">
            <v>0</v>
          </cell>
        </row>
        <row r="7470">
          <cell r="N7470">
            <v>0</v>
          </cell>
        </row>
        <row r="7471">
          <cell r="N7471">
            <v>0</v>
          </cell>
        </row>
        <row r="7472">
          <cell r="N7472">
            <v>0</v>
          </cell>
        </row>
        <row r="7473">
          <cell r="N7473">
            <v>0</v>
          </cell>
        </row>
        <row r="7474">
          <cell r="N7474">
            <v>0</v>
          </cell>
        </row>
        <row r="7475">
          <cell r="N7475">
            <v>0</v>
          </cell>
        </row>
        <row r="7476">
          <cell r="N7476">
            <v>0</v>
          </cell>
        </row>
        <row r="7477">
          <cell r="N7477">
            <v>0</v>
          </cell>
        </row>
        <row r="7478">
          <cell r="N7478">
            <v>0</v>
          </cell>
        </row>
        <row r="7479">
          <cell r="N7479">
            <v>0</v>
          </cell>
        </row>
        <row r="7480">
          <cell r="N7480">
            <v>0</v>
          </cell>
        </row>
        <row r="7481">
          <cell r="N7481">
            <v>0</v>
          </cell>
        </row>
        <row r="7482">
          <cell r="N7482">
            <v>0</v>
          </cell>
        </row>
        <row r="7483">
          <cell r="N7483">
            <v>0</v>
          </cell>
        </row>
        <row r="7484">
          <cell r="N7484">
            <v>0</v>
          </cell>
        </row>
        <row r="7485">
          <cell r="N7485">
            <v>0</v>
          </cell>
        </row>
        <row r="7486">
          <cell r="N7486">
            <v>0</v>
          </cell>
        </row>
        <row r="7487">
          <cell r="N7487">
            <v>0</v>
          </cell>
        </row>
        <row r="7488">
          <cell r="N7488">
            <v>0</v>
          </cell>
        </row>
        <row r="7489">
          <cell r="N7489">
            <v>0</v>
          </cell>
        </row>
        <row r="7490">
          <cell r="N7490">
            <v>0</v>
          </cell>
        </row>
        <row r="7491">
          <cell r="N7491">
            <v>0</v>
          </cell>
        </row>
        <row r="7492">
          <cell r="N7492">
            <v>0</v>
          </cell>
        </row>
        <row r="7493">
          <cell r="N7493">
            <v>0</v>
          </cell>
        </row>
        <row r="7494">
          <cell r="N7494">
            <v>0</v>
          </cell>
        </row>
        <row r="7495">
          <cell r="N7495">
            <v>0</v>
          </cell>
        </row>
        <row r="7496">
          <cell r="N7496">
            <v>0</v>
          </cell>
        </row>
        <row r="7497">
          <cell r="N7497">
            <v>0</v>
          </cell>
        </row>
        <row r="7498">
          <cell r="N7498">
            <v>0</v>
          </cell>
        </row>
        <row r="7499">
          <cell r="N7499">
            <v>0</v>
          </cell>
        </row>
        <row r="7500">
          <cell r="N7500">
            <v>0</v>
          </cell>
        </row>
        <row r="7501">
          <cell r="N7501">
            <v>0</v>
          </cell>
        </row>
        <row r="7502">
          <cell r="N7502">
            <v>0</v>
          </cell>
        </row>
        <row r="7503">
          <cell r="N7503">
            <v>0</v>
          </cell>
        </row>
        <row r="7504">
          <cell r="N7504">
            <v>0</v>
          </cell>
        </row>
        <row r="7505">
          <cell r="N7505">
            <v>0</v>
          </cell>
        </row>
        <row r="7506">
          <cell r="N7506">
            <v>0</v>
          </cell>
        </row>
        <row r="7507">
          <cell r="N7507">
            <v>0</v>
          </cell>
        </row>
        <row r="7508">
          <cell r="N7508">
            <v>0</v>
          </cell>
        </row>
        <row r="7509">
          <cell r="N7509">
            <v>0</v>
          </cell>
        </row>
        <row r="7510">
          <cell r="N7510">
            <v>0</v>
          </cell>
        </row>
        <row r="7511">
          <cell r="N7511">
            <v>0</v>
          </cell>
        </row>
        <row r="7512">
          <cell r="N7512">
            <v>0</v>
          </cell>
        </row>
        <row r="7513">
          <cell r="N7513">
            <v>0</v>
          </cell>
        </row>
        <row r="7514">
          <cell r="N7514">
            <v>0</v>
          </cell>
        </row>
        <row r="7515">
          <cell r="N7515">
            <v>0</v>
          </cell>
        </row>
        <row r="7516">
          <cell r="N7516">
            <v>0</v>
          </cell>
        </row>
        <row r="7517">
          <cell r="N7517">
            <v>0</v>
          </cell>
        </row>
        <row r="7518">
          <cell r="N7518">
            <v>0</v>
          </cell>
        </row>
        <row r="7519">
          <cell r="N7519">
            <v>0</v>
          </cell>
        </row>
        <row r="7520">
          <cell r="N7520">
            <v>0</v>
          </cell>
        </row>
        <row r="7521">
          <cell r="N7521">
            <v>0</v>
          </cell>
        </row>
        <row r="7522">
          <cell r="N7522">
            <v>0</v>
          </cell>
        </row>
        <row r="7523">
          <cell r="N7523">
            <v>0</v>
          </cell>
        </row>
        <row r="7524">
          <cell r="N7524">
            <v>0</v>
          </cell>
        </row>
        <row r="7525">
          <cell r="N7525">
            <v>0</v>
          </cell>
        </row>
        <row r="7526">
          <cell r="N7526">
            <v>0</v>
          </cell>
        </row>
        <row r="7527">
          <cell r="N7527">
            <v>0</v>
          </cell>
        </row>
        <row r="7528">
          <cell r="N7528">
            <v>0</v>
          </cell>
        </row>
        <row r="7529">
          <cell r="N7529">
            <v>0</v>
          </cell>
        </row>
        <row r="7530">
          <cell r="N7530">
            <v>0</v>
          </cell>
        </row>
        <row r="7531">
          <cell r="N7531">
            <v>0</v>
          </cell>
        </row>
        <row r="7532">
          <cell r="N7532">
            <v>0</v>
          </cell>
        </row>
        <row r="7533">
          <cell r="N7533">
            <v>0</v>
          </cell>
        </row>
        <row r="7534">
          <cell r="N7534">
            <v>0</v>
          </cell>
        </row>
        <row r="7535">
          <cell r="N7535">
            <v>0</v>
          </cell>
        </row>
        <row r="7536">
          <cell r="N7536">
            <v>0</v>
          </cell>
        </row>
        <row r="7537">
          <cell r="N7537">
            <v>0</v>
          </cell>
        </row>
        <row r="7538">
          <cell r="N7538">
            <v>0</v>
          </cell>
        </row>
        <row r="7539">
          <cell r="N7539">
            <v>0</v>
          </cell>
        </row>
        <row r="7540">
          <cell r="N7540">
            <v>0</v>
          </cell>
        </row>
        <row r="7541">
          <cell r="N7541">
            <v>0</v>
          </cell>
        </row>
        <row r="7542">
          <cell r="N7542">
            <v>0</v>
          </cell>
        </row>
        <row r="7543">
          <cell r="N7543">
            <v>0</v>
          </cell>
        </row>
        <row r="7544">
          <cell r="N7544">
            <v>0</v>
          </cell>
        </row>
        <row r="7545">
          <cell r="N7545">
            <v>0</v>
          </cell>
        </row>
        <row r="7546">
          <cell r="N7546">
            <v>0</v>
          </cell>
        </row>
        <row r="7547">
          <cell r="N7547">
            <v>0</v>
          </cell>
        </row>
        <row r="7548">
          <cell r="N7548">
            <v>0</v>
          </cell>
        </row>
        <row r="7549">
          <cell r="N7549">
            <v>0</v>
          </cell>
        </row>
        <row r="7550">
          <cell r="N7550">
            <v>0</v>
          </cell>
        </row>
        <row r="7551">
          <cell r="N7551">
            <v>0</v>
          </cell>
        </row>
        <row r="7552">
          <cell r="N7552">
            <v>0</v>
          </cell>
        </row>
        <row r="7553">
          <cell r="N7553">
            <v>0</v>
          </cell>
        </row>
        <row r="7554">
          <cell r="N7554">
            <v>0</v>
          </cell>
        </row>
        <row r="7555">
          <cell r="N7555">
            <v>0</v>
          </cell>
        </row>
        <row r="7556">
          <cell r="N7556">
            <v>0</v>
          </cell>
        </row>
        <row r="7557">
          <cell r="N7557">
            <v>0</v>
          </cell>
        </row>
        <row r="7558">
          <cell r="N7558">
            <v>0</v>
          </cell>
        </row>
        <row r="7559">
          <cell r="N7559">
            <v>0</v>
          </cell>
        </row>
        <row r="7560">
          <cell r="N7560">
            <v>0</v>
          </cell>
        </row>
        <row r="7561">
          <cell r="N7561">
            <v>0</v>
          </cell>
        </row>
        <row r="7562">
          <cell r="N7562">
            <v>0</v>
          </cell>
        </row>
        <row r="7563">
          <cell r="N7563">
            <v>0</v>
          </cell>
        </row>
        <row r="7564">
          <cell r="N7564">
            <v>0</v>
          </cell>
        </row>
        <row r="7565">
          <cell r="N7565">
            <v>0</v>
          </cell>
        </row>
        <row r="7566">
          <cell r="N7566">
            <v>0</v>
          </cell>
        </row>
        <row r="7567">
          <cell r="N7567">
            <v>0</v>
          </cell>
        </row>
        <row r="7568">
          <cell r="N7568">
            <v>0</v>
          </cell>
        </row>
        <row r="7569">
          <cell r="N7569">
            <v>0</v>
          </cell>
        </row>
        <row r="7570">
          <cell r="N7570">
            <v>0</v>
          </cell>
        </row>
        <row r="7571">
          <cell r="N7571">
            <v>0</v>
          </cell>
        </row>
        <row r="7572">
          <cell r="N7572">
            <v>0</v>
          </cell>
        </row>
        <row r="7573">
          <cell r="N7573">
            <v>0</v>
          </cell>
        </row>
        <row r="7574">
          <cell r="N7574">
            <v>0</v>
          </cell>
        </row>
        <row r="7575">
          <cell r="N7575">
            <v>0</v>
          </cell>
        </row>
        <row r="7576">
          <cell r="N7576">
            <v>0</v>
          </cell>
        </row>
        <row r="7577">
          <cell r="N7577">
            <v>0</v>
          </cell>
        </row>
        <row r="7578">
          <cell r="N7578">
            <v>0</v>
          </cell>
        </row>
        <row r="7579">
          <cell r="N7579">
            <v>0</v>
          </cell>
        </row>
        <row r="7580">
          <cell r="N7580">
            <v>0</v>
          </cell>
        </row>
        <row r="7581">
          <cell r="N7581">
            <v>0</v>
          </cell>
        </row>
        <row r="7582">
          <cell r="N7582">
            <v>0</v>
          </cell>
        </row>
        <row r="7583">
          <cell r="N7583">
            <v>0</v>
          </cell>
        </row>
        <row r="7584">
          <cell r="N7584">
            <v>0</v>
          </cell>
        </row>
        <row r="7585">
          <cell r="N7585">
            <v>0</v>
          </cell>
        </row>
        <row r="7586">
          <cell r="N7586">
            <v>0</v>
          </cell>
        </row>
        <row r="7587">
          <cell r="N7587">
            <v>0</v>
          </cell>
        </row>
        <row r="7588">
          <cell r="N7588">
            <v>0</v>
          </cell>
        </row>
        <row r="7589">
          <cell r="N7589">
            <v>0</v>
          </cell>
        </row>
        <row r="7590">
          <cell r="N7590">
            <v>0</v>
          </cell>
        </row>
        <row r="7591">
          <cell r="N7591">
            <v>0</v>
          </cell>
        </row>
        <row r="7592">
          <cell r="N7592">
            <v>0</v>
          </cell>
        </row>
        <row r="7593">
          <cell r="N7593">
            <v>0</v>
          </cell>
        </row>
        <row r="7594">
          <cell r="N7594">
            <v>0</v>
          </cell>
        </row>
        <row r="7595">
          <cell r="N7595">
            <v>0</v>
          </cell>
        </row>
        <row r="7596">
          <cell r="N7596">
            <v>0</v>
          </cell>
        </row>
        <row r="7597">
          <cell r="N7597">
            <v>0</v>
          </cell>
        </row>
        <row r="7598">
          <cell r="N7598">
            <v>0</v>
          </cell>
        </row>
        <row r="7599">
          <cell r="N7599">
            <v>0</v>
          </cell>
        </row>
        <row r="7600">
          <cell r="N7600">
            <v>0</v>
          </cell>
        </row>
        <row r="7601">
          <cell r="N7601">
            <v>0</v>
          </cell>
        </row>
        <row r="7602">
          <cell r="N7602">
            <v>0</v>
          </cell>
        </row>
        <row r="7603">
          <cell r="N7603">
            <v>0</v>
          </cell>
        </row>
        <row r="7604">
          <cell r="N7604">
            <v>0</v>
          </cell>
        </row>
        <row r="7605">
          <cell r="N7605">
            <v>0</v>
          </cell>
        </row>
        <row r="7606">
          <cell r="N7606">
            <v>0</v>
          </cell>
        </row>
        <row r="7607">
          <cell r="N7607">
            <v>0</v>
          </cell>
        </row>
        <row r="7608">
          <cell r="N7608">
            <v>0</v>
          </cell>
        </row>
        <row r="7609">
          <cell r="N7609">
            <v>0</v>
          </cell>
        </row>
        <row r="7610">
          <cell r="N7610">
            <v>0</v>
          </cell>
        </row>
        <row r="7611">
          <cell r="N7611">
            <v>0</v>
          </cell>
        </row>
        <row r="7612">
          <cell r="N7612">
            <v>0</v>
          </cell>
        </row>
        <row r="7613">
          <cell r="N7613">
            <v>0</v>
          </cell>
        </row>
        <row r="7614">
          <cell r="N7614">
            <v>0</v>
          </cell>
        </row>
        <row r="7615">
          <cell r="N7615">
            <v>0</v>
          </cell>
        </row>
        <row r="7616">
          <cell r="N7616">
            <v>0</v>
          </cell>
        </row>
        <row r="7617">
          <cell r="N7617">
            <v>0</v>
          </cell>
        </row>
        <row r="7618">
          <cell r="N7618">
            <v>0</v>
          </cell>
        </row>
        <row r="7619">
          <cell r="N7619">
            <v>0</v>
          </cell>
        </row>
        <row r="7620">
          <cell r="N7620">
            <v>0</v>
          </cell>
        </row>
        <row r="7621">
          <cell r="N7621">
            <v>0</v>
          </cell>
        </row>
        <row r="7622">
          <cell r="N7622">
            <v>0</v>
          </cell>
        </row>
        <row r="7623">
          <cell r="N7623">
            <v>0</v>
          </cell>
        </row>
        <row r="7624">
          <cell r="N7624">
            <v>0</v>
          </cell>
        </row>
        <row r="7625">
          <cell r="N7625">
            <v>0</v>
          </cell>
        </row>
        <row r="7626">
          <cell r="N7626">
            <v>0</v>
          </cell>
        </row>
        <row r="7627">
          <cell r="N7627">
            <v>0</v>
          </cell>
        </row>
        <row r="7628">
          <cell r="N7628">
            <v>0</v>
          </cell>
        </row>
        <row r="7629">
          <cell r="N7629">
            <v>0</v>
          </cell>
        </row>
        <row r="7630">
          <cell r="N7630">
            <v>0</v>
          </cell>
        </row>
        <row r="7631">
          <cell r="N7631">
            <v>0</v>
          </cell>
        </row>
        <row r="7632">
          <cell r="N7632">
            <v>0</v>
          </cell>
        </row>
        <row r="7633">
          <cell r="N7633">
            <v>0</v>
          </cell>
        </row>
        <row r="7634">
          <cell r="N7634">
            <v>0</v>
          </cell>
        </row>
        <row r="7635">
          <cell r="N7635">
            <v>0</v>
          </cell>
        </row>
        <row r="7636">
          <cell r="N7636">
            <v>0</v>
          </cell>
        </row>
        <row r="7637">
          <cell r="N7637">
            <v>0</v>
          </cell>
        </row>
        <row r="7638">
          <cell r="N7638">
            <v>0</v>
          </cell>
        </row>
        <row r="7639">
          <cell r="N7639">
            <v>0</v>
          </cell>
        </row>
        <row r="7640">
          <cell r="N7640">
            <v>0</v>
          </cell>
        </row>
        <row r="7641">
          <cell r="N7641">
            <v>0</v>
          </cell>
        </row>
        <row r="7642">
          <cell r="N7642">
            <v>0</v>
          </cell>
        </row>
        <row r="7643">
          <cell r="N7643">
            <v>0</v>
          </cell>
        </row>
        <row r="7644">
          <cell r="N7644">
            <v>0</v>
          </cell>
        </row>
        <row r="7645">
          <cell r="N7645">
            <v>0</v>
          </cell>
        </row>
        <row r="7646">
          <cell r="N7646">
            <v>0</v>
          </cell>
        </row>
        <row r="7647">
          <cell r="N7647">
            <v>0</v>
          </cell>
        </row>
        <row r="7648">
          <cell r="N7648">
            <v>0</v>
          </cell>
        </row>
        <row r="7649">
          <cell r="N7649">
            <v>0</v>
          </cell>
        </row>
        <row r="7650">
          <cell r="N7650">
            <v>0</v>
          </cell>
        </row>
        <row r="7651">
          <cell r="N7651">
            <v>0</v>
          </cell>
        </row>
        <row r="7652">
          <cell r="N7652">
            <v>0</v>
          </cell>
        </row>
        <row r="7653">
          <cell r="N7653">
            <v>0</v>
          </cell>
        </row>
        <row r="7654">
          <cell r="N7654">
            <v>0</v>
          </cell>
        </row>
        <row r="7655">
          <cell r="N7655">
            <v>0</v>
          </cell>
        </row>
        <row r="7656">
          <cell r="N7656">
            <v>0</v>
          </cell>
        </row>
        <row r="7657">
          <cell r="N7657">
            <v>0</v>
          </cell>
        </row>
        <row r="7658">
          <cell r="N7658">
            <v>0</v>
          </cell>
        </row>
        <row r="7659">
          <cell r="N7659">
            <v>0</v>
          </cell>
        </row>
        <row r="7660">
          <cell r="N7660">
            <v>0</v>
          </cell>
        </row>
        <row r="7661">
          <cell r="N7661">
            <v>0</v>
          </cell>
        </row>
        <row r="7662">
          <cell r="N7662">
            <v>0</v>
          </cell>
        </row>
        <row r="7663">
          <cell r="N7663">
            <v>0</v>
          </cell>
        </row>
        <row r="7664">
          <cell r="N7664">
            <v>0</v>
          </cell>
        </row>
        <row r="7665">
          <cell r="N7665">
            <v>0</v>
          </cell>
        </row>
        <row r="7666">
          <cell r="N7666">
            <v>0</v>
          </cell>
        </row>
        <row r="7667">
          <cell r="N7667">
            <v>0</v>
          </cell>
        </row>
        <row r="7668">
          <cell r="N7668">
            <v>0</v>
          </cell>
        </row>
        <row r="7669">
          <cell r="N7669">
            <v>0</v>
          </cell>
        </row>
        <row r="7670">
          <cell r="N7670">
            <v>0</v>
          </cell>
        </row>
        <row r="7671">
          <cell r="N7671">
            <v>0</v>
          </cell>
        </row>
        <row r="7672">
          <cell r="N7672">
            <v>0</v>
          </cell>
        </row>
        <row r="7673">
          <cell r="N7673">
            <v>0</v>
          </cell>
        </row>
        <row r="7674">
          <cell r="N7674">
            <v>0</v>
          </cell>
        </row>
        <row r="7675">
          <cell r="N7675">
            <v>0</v>
          </cell>
        </row>
        <row r="7676">
          <cell r="N7676">
            <v>0</v>
          </cell>
        </row>
        <row r="7677">
          <cell r="N7677">
            <v>0</v>
          </cell>
        </row>
        <row r="7678">
          <cell r="N7678">
            <v>0</v>
          </cell>
        </row>
        <row r="7679">
          <cell r="N7679">
            <v>0</v>
          </cell>
        </row>
        <row r="7680">
          <cell r="N7680">
            <v>0</v>
          </cell>
        </row>
        <row r="7681">
          <cell r="N7681">
            <v>0</v>
          </cell>
        </row>
        <row r="7682">
          <cell r="N7682">
            <v>0</v>
          </cell>
        </row>
        <row r="7683">
          <cell r="N7683">
            <v>0</v>
          </cell>
        </row>
        <row r="7684">
          <cell r="N7684">
            <v>0</v>
          </cell>
        </row>
        <row r="7685">
          <cell r="N7685">
            <v>0</v>
          </cell>
        </row>
        <row r="7686">
          <cell r="N7686">
            <v>0</v>
          </cell>
        </row>
        <row r="7687">
          <cell r="N7687">
            <v>0</v>
          </cell>
        </row>
        <row r="7688">
          <cell r="N7688">
            <v>0</v>
          </cell>
        </row>
        <row r="7689">
          <cell r="N7689">
            <v>0</v>
          </cell>
        </row>
        <row r="7690">
          <cell r="N7690">
            <v>0</v>
          </cell>
        </row>
        <row r="7691">
          <cell r="N7691">
            <v>0</v>
          </cell>
        </row>
        <row r="7692">
          <cell r="N7692">
            <v>0</v>
          </cell>
        </row>
        <row r="7693">
          <cell r="N7693">
            <v>0</v>
          </cell>
        </row>
        <row r="7694">
          <cell r="N7694">
            <v>0</v>
          </cell>
        </row>
        <row r="7695">
          <cell r="N7695">
            <v>0</v>
          </cell>
        </row>
        <row r="7696">
          <cell r="N7696">
            <v>0</v>
          </cell>
        </row>
        <row r="7697">
          <cell r="N7697">
            <v>0</v>
          </cell>
        </row>
        <row r="7698">
          <cell r="N7698">
            <v>0</v>
          </cell>
        </row>
        <row r="7699">
          <cell r="N7699">
            <v>0</v>
          </cell>
        </row>
        <row r="7700">
          <cell r="N7700">
            <v>0</v>
          </cell>
        </row>
        <row r="7701">
          <cell r="N7701">
            <v>0</v>
          </cell>
        </row>
        <row r="7702">
          <cell r="N7702">
            <v>0</v>
          </cell>
        </row>
        <row r="7703">
          <cell r="N7703">
            <v>0</v>
          </cell>
        </row>
        <row r="7704">
          <cell r="N7704">
            <v>0</v>
          </cell>
        </row>
        <row r="7705">
          <cell r="N7705">
            <v>0</v>
          </cell>
        </row>
        <row r="7706">
          <cell r="N7706">
            <v>0</v>
          </cell>
        </row>
        <row r="7707">
          <cell r="N7707">
            <v>0</v>
          </cell>
        </row>
        <row r="7708">
          <cell r="N7708">
            <v>0</v>
          </cell>
        </row>
        <row r="7709">
          <cell r="N7709">
            <v>0</v>
          </cell>
        </row>
        <row r="7710">
          <cell r="N7710">
            <v>0</v>
          </cell>
        </row>
        <row r="7711">
          <cell r="N7711">
            <v>0</v>
          </cell>
        </row>
        <row r="7712">
          <cell r="N7712">
            <v>0</v>
          </cell>
        </row>
        <row r="7713">
          <cell r="N7713">
            <v>0</v>
          </cell>
        </row>
        <row r="7714">
          <cell r="N7714">
            <v>0</v>
          </cell>
        </row>
        <row r="7715">
          <cell r="N7715">
            <v>0</v>
          </cell>
        </row>
        <row r="7716">
          <cell r="N7716">
            <v>0</v>
          </cell>
        </row>
        <row r="7717">
          <cell r="N7717">
            <v>0</v>
          </cell>
        </row>
        <row r="7718">
          <cell r="N7718">
            <v>0</v>
          </cell>
        </row>
        <row r="7719">
          <cell r="N7719">
            <v>0</v>
          </cell>
        </row>
        <row r="7720">
          <cell r="N7720">
            <v>0</v>
          </cell>
        </row>
        <row r="7721">
          <cell r="N7721">
            <v>0</v>
          </cell>
        </row>
        <row r="7722">
          <cell r="N7722">
            <v>0</v>
          </cell>
        </row>
        <row r="7723">
          <cell r="N7723">
            <v>0</v>
          </cell>
        </row>
        <row r="7724">
          <cell r="N7724">
            <v>0</v>
          </cell>
        </row>
        <row r="7725">
          <cell r="N7725">
            <v>0</v>
          </cell>
        </row>
        <row r="7726">
          <cell r="N7726">
            <v>0</v>
          </cell>
        </row>
        <row r="7727">
          <cell r="N7727">
            <v>0</v>
          </cell>
        </row>
        <row r="7728">
          <cell r="N7728">
            <v>0</v>
          </cell>
        </row>
        <row r="7729">
          <cell r="N7729">
            <v>0</v>
          </cell>
        </row>
        <row r="7730">
          <cell r="N7730">
            <v>0</v>
          </cell>
        </row>
        <row r="7731">
          <cell r="N7731">
            <v>0</v>
          </cell>
        </row>
        <row r="7732">
          <cell r="N7732">
            <v>0</v>
          </cell>
        </row>
        <row r="7733">
          <cell r="N7733">
            <v>0</v>
          </cell>
        </row>
        <row r="7734">
          <cell r="N7734">
            <v>0</v>
          </cell>
        </row>
        <row r="7735">
          <cell r="N7735">
            <v>0</v>
          </cell>
        </row>
        <row r="7736">
          <cell r="N7736">
            <v>0</v>
          </cell>
        </row>
        <row r="7737">
          <cell r="N7737">
            <v>0</v>
          </cell>
        </row>
        <row r="7738">
          <cell r="N7738">
            <v>0</v>
          </cell>
        </row>
        <row r="7739">
          <cell r="N7739">
            <v>0</v>
          </cell>
        </row>
        <row r="7740">
          <cell r="N7740">
            <v>0</v>
          </cell>
        </row>
        <row r="7741">
          <cell r="N7741">
            <v>0</v>
          </cell>
        </row>
        <row r="7742">
          <cell r="N7742">
            <v>0</v>
          </cell>
        </row>
        <row r="7743">
          <cell r="N7743">
            <v>0</v>
          </cell>
        </row>
        <row r="7744">
          <cell r="N7744">
            <v>0</v>
          </cell>
        </row>
        <row r="7745">
          <cell r="N7745">
            <v>0</v>
          </cell>
        </row>
        <row r="7746">
          <cell r="N7746">
            <v>0</v>
          </cell>
        </row>
        <row r="7747">
          <cell r="N7747">
            <v>0</v>
          </cell>
        </row>
        <row r="7748">
          <cell r="N7748">
            <v>0</v>
          </cell>
        </row>
        <row r="7749">
          <cell r="N7749">
            <v>0</v>
          </cell>
        </row>
        <row r="7750">
          <cell r="N7750">
            <v>0</v>
          </cell>
        </row>
        <row r="7751">
          <cell r="N7751">
            <v>0</v>
          </cell>
        </row>
        <row r="7752">
          <cell r="N7752">
            <v>0</v>
          </cell>
        </row>
        <row r="7753">
          <cell r="N7753">
            <v>0</v>
          </cell>
        </row>
        <row r="7754">
          <cell r="N7754">
            <v>0</v>
          </cell>
        </row>
        <row r="7755">
          <cell r="N7755">
            <v>0</v>
          </cell>
        </row>
        <row r="7756">
          <cell r="N7756">
            <v>0</v>
          </cell>
        </row>
        <row r="7757">
          <cell r="N7757">
            <v>0</v>
          </cell>
        </row>
        <row r="7758">
          <cell r="N7758">
            <v>0</v>
          </cell>
        </row>
        <row r="7759">
          <cell r="N7759">
            <v>0</v>
          </cell>
        </row>
        <row r="7760">
          <cell r="N7760">
            <v>0</v>
          </cell>
        </row>
        <row r="7761">
          <cell r="N7761">
            <v>0</v>
          </cell>
        </row>
        <row r="7762">
          <cell r="N7762">
            <v>0</v>
          </cell>
        </row>
        <row r="7763">
          <cell r="N7763">
            <v>0</v>
          </cell>
        </row>
        <row r="7764">
          <cell r="N7764">
            <v>0</v>
          </cell>
        </row>
        <row r="7765">
          <cell r="N7765">
            <v>0</v>
          </cell>
        </row>
        <row r="7766">
          <cell r="N7766">
            <v>0</v>
          </cell>
        </row>
        <row r="7767">
          <cell r="N7767">
            <v>0</v>
          </cell>
        </row>
        <row r="7768">
          <cell r="N7768">
            <v>0</v>
          </cell>
        </row>
        <row r="7769">
          <cell r="N7769">
            <v>0</v>
          </cell>
        </row>
        <row r="7770">
          <cell r="N7770">
            <v>0</v>
          </cell>
        </row>
        <row r="7771">
          <cell r="N7771">
            <v>0</v>
          </cell>
        </row>
        <row r="7772">
          <cell r="N7772">
            <v>0</v>
          </cell>
        </row>
        <row r="7773">
          <cell r="N7773">
            <v>0</v>
          </cell>
        </row>
        <row r="7774">
          <cell r="N7774">
            <v>0</v>
          </cell>
        </row>
        <row r="7775">
          <cell r="N7775">
            <v>0</v>
          </cell>
        </row>
        <row r="7776">
          <cell r="N7776">
            <v>0</v>
          </cell>
        </row>
        <row r="7777">
          <cell r="N7777">
            <v>0</v>
          </cell>
        </row>
        <row r="7778">
          <cell r="N7778">
            <v>0</v>
          </cell>
        </row>
        <row r="7779">
          <cell r="N7779">
            <v>0</v>
          </cell>
        </row>
        <row r="7780">
          <cell r="N7780">
            <v>0</v>
          </cell>
        </row>
        <row r="7781">
          <cell r="N7781">
            <v>0</v>
          </cell>
        </row>
        <row r="7782">
          <cell r="N7782">
            <v>0</v>
          </cell>
        </row>
        <row r="7783">
          <cell r="N7783">
            <v>0</v>
          </cell>
        </row>
        <row r="7784">
          <cell r="N7784">
            <v>0</v>
          </cell>
        </row>
        <row r="7785">
          <cell r="N7785">
            <v>0</v>
          </cell>
        </row>
        <row r="7786">
          <cell r="N7786">
            <v>0</v>
          </cell>
        </row>
        <row r="7787">
          <cell r="N7787">
            <v>0</v>
          </cell>
        </row>
        <row r="7788">
          <cell r="N7788">
            <v>0</v>
          </cell>
        </row>
        <row r="7789">
          <cell r="N7789">
            <v>0</v>
          </cell>
        </row>
        <row r="7790">
          <cell r="N7790">
            <v>0</v>
          </cell>
        </row>
        <row r="7791">
          <cell r="N7791">
            <v>0</v>
          </cell>
        </row>
        <row r="7792">
          <cell r="N7792">
            <v>0</v>
          </cell>
        </row>
        <row r="7793">
          <cell r="N7793">
            <v>0</v>
          </cell>
        </row>
        <row r="7794">
          <cell r="N7794">
            <v>0</v>
          </cell>
        </row>
        <row r="7795">
          <cell r="N7795">
            <v>0</v>
          </cell>
        </row>
        <row r="7796">
          <cell r="N7796">
            <v>0</v>
          </cell>
        </row>
        <row r="7797">
          <cell r="N7797">
            <v>0</v>
          </cell>
        </row>
        <row r="7798">
          <cell r="N7798">
            <v>0</v>
          </cell>
        </row>
        <row r="7799">
          <cell r="N7799">
            <v>0</v>
          </cell>
        </row>
        <row r="7800">
          <cell r="N7800">
            <v>0</v>
          </cell>
        </row>
        <row r="7801">
          <cell r="N7801">
            <v>0</v>
          </cell>
        </row>
        <row r="7802">
          <cell r="N7802">
            <v>0</v>
          </cell>
        </row>
        <row r="7803">
          <cell r="N7803">
            <v>0</v>
          </cell>
        </row>
        <row r="7804">
          <cell r="N7804">
            <v>0</v>
          </cell>
        </row>
        <row r="7805">
          <cell r="N7805">
            <v>0</v>
          </cell>
        </row>
        <row r="7806">
          <cell r="N7806">
            <v>0</v>
          </cell>
        </row>
        <row r="7807">
          <cell r="N7807">
            <v>0</v>
          </cell>
        </row>
        <row r="7808">
          <cell r="N7808">
            <v>0</v>
          </cell>
        </row>
        <row r="7809">
          <cell r="N7809">
            <v>0</v>
          </cell>
        </row>
        <row r="7810">
          <cell r="N7810">
            <v>0</v>
          </cell>
        </row>
        <row r="7811">
          <cell r="N7811">
            <v>0</v>
          </cell>
        </row>
        <row r="7812">
          <cell r="N7812">
            <v>0</v>
          </cell>
        </row>
        <row r="7813">
          <cell r="N7813">
            <v>0</v>
          </cell>
        </row>
        <row r="7814">
          <cell r="N7814">
            <v>0</v>
          </cell>
        </row>
        <row r="7815">
          <cell r="N7815">
            <v>0</v>
          </cell>
        </row>
        <row r="7816">
          <cell r="N7816">
            <v>0</v>
          </cell>
        </row>
        <row r="7817">
          <cell r="N7817">
            <v>0</v>
          </cell>
        </row>
        <row r="7818">
          <cell r="N7818">
            <v>0</v>
          </cell>
        </row>
        <row r="7819">
          <cell r="N7819">
            <v>0</v>
          </cell>
        </row>
        <row r="7820">
          <cell r="N7820">
            <v>0</v>
          </cell>
        </row>
        <row r="7821">
          <cell r="N7821">
            <v>0</v>
          </cell>
        </row>
        <row r="7822">
          <cell r="N7822">
            <v>0</v>
          </cell>
        </row>
        <row r="7823">
          <cell r="N7823">
            <v>0</v>
          </cell>
        </row>
        <row r="7824">
          <cell r="N7824">
            <v>0</v>
          </cell>
        </row>
        <row r="7825">
          <cell r="N7825">
            <v>0</v>
          </cell>
        </row>
        <row r="7826">
          <cell r="N7826">
            <v>0</v>
          </cell>
        </row>
        <row r="7827">
          <cell r="N7827">
            <v>0</v>
          </cell>
        </row>
        <row r="7828">
          <cell r="N7828">
            <v>0</v>
          </cell>
        </row>
        <row r="7829">
          <cell r="N7829">
            <v>0</v>
          </cell>
        </row>
        <row r="7830">
          <cell r="N7830">
            <v>0</v>
          </cell>
        </row>
        <row r="7831">
          <cell r="N7831">
            <v>0</v>
          </cell>
        </row>
        <row r="7832">
          <cell r="N7832">
            <v>0</v>
          </cell>
        </row>
        <row r="7833">
          <cell r="N7833">
            <v>0</v>
          </cell>
        </row>
        <row r="7834">
          <cell r="N7834">
            <v>0</v>
          </cell>
        </row>
        <row r="7835">
          <cell r="N7835">
            <v>0</v>
          </cell>
        </row>
        <row r="7836">
          <cell r="N7836">
            <v>0</v>
          </cell>
        </row>
        <row r="7837">
          <cell r="N7837">
            <v>0</v>
          </cell>
        </row>
        <row r="7838">
          <cell r="N7838">
            <v>0</v>
          </cell>
        </row>
        <row r="7839">
          <cell r="N7839">
            <v>0</v>
          </cell>
        </row>
        <row r="7840">
          <cell r="N7840">
            <v>0</v>
          </cell>
        </row>
        <row r="7841">
          <cell r="N7841">
            <v>0</v>
          </cell>
        </row>
        <row r="7842">
          <cell r="N7842">
            <v>0</v>
          </cell>
        </row>
        <row r="7843">
          <cell r="N7843">
            <v>0</v>
          </cell>
        </row>
        <row r="7844">
          <cell r="N7844">
            <v>0</v>
          </cell>
        </row>
        <row r="7845">
          <cell r="N7845">
            <v>0</v>
          </cell>
        </row>
        <row r="7846">
          <cell r="N7846">
            <v>0</v>
          </cell>
        </row>
        <row r="7847">
          <cell r="N7847">
            <v>0</v>
          </cell>
        </row>
        <row r="7848">
          <cell r="N7848">
            <v>0</v>
          </cell>
        </row>
        <row r="7849">
          <cell r="N7849">
            <v>0</v>
          </cell>
        </row>
        <row r="7850">
          <cell r="N7850">
            <v>0</v>
          </cell>
        </row>
        <row r="7851">
          <cell r="N7851">
            <v>0</v>
          </cell>
        </row>
        <row r="7852">
          <cell r="N7852">
            <v>0</v>
          </cell>
        </row>
        <row r="7853">
          <cell r="N7853">
            <v>0</v>
          </cell>
        </row>
        <row r="7854">
          <cell r="N7854">
            <v>0</v>
          </cell>
        </row>
        <row r="7855">
          <cell r="N7855">
            <v>0</v>
          </cell>
        </row>
        <row r="7856">
          <cell r="N7856">
            <v>0</v>
          </cell>
        </row>
        <row r="7857">
          <cell r="N7857">
            <v>0</v>
          </cell>
        </row>
        <row r="7858">
          <cell r="N7858">
            <v>0</v>
          </cell>
        </row>
        <row r="7859">
          <cell r="N7859">
            <v>0</v>
          </cell>
        </row>
        <row r="7860">
          <cell r="N7860">
            <v>0</v>
          </cell>
        </row>
        <row r="7861">
          <cell r="N7861">
            <v>0</v>
          </cell>
        </row>
        <row r="7862">
          <cell r="N7862">
            <v>0</v>
          </cell>
        </row>
        <row r="7863">
          <cell r="N7863">
            <v>0</v>
          </cell>
        </row>
        <row r="7864">
          <cell r="N7864">
            <v>0</v>
          </cell>
        </row>
        <row r="7865">
          <cell r="N7865">
            <v>0</v>
          </cell>
        </row>
        <row r="7866">
          <cell r="N7866">
            <v>0</v>
          </cell>
        </row>
        <row r="7867">
          <cell r="N7867">
            <v>0</v>
          </cell>
        </row>
        <row r="7868">
          <cell r="N7868">
            <v>0</v>
          </cell>
        </row>
        <row r="7869">
          <cell r="N7869">
            <v>0</v>
          </cell>
        </row>
        <row r="7870">
          <cell r="N7870">
            <v>0</v>
          </cell>
        </row>
        <row r="7871">
          <cell r="N7871">
            <v>0</v>
          </cell>
        </row>
        <row r="7872">
          <cell r="N7872">
            <v>0</v>
          </cell>
        </row>
        <row r="7873">
          <cell r="N7873">
            <v>0</v>
          </cell>
        </row>
        <row r="7874">
          <cell r="N7874">
            <v>0</v>
          </cell>
        </row>
        <row r="7875">
          <cell r="N7875">
            <v>0</v>
          </cell>
        </row>
        <row r="7876">
          <cell r="N7876">
            <v>0</v>
          </cell>
        </row>
        <row r="7877">
          <cell r="N7877">
            <v>0</v>
          </cell>
        </row>
        <row r="7878">
          <cell r="N7878">
            <v>0</v>
          </cell>
        </row>
        <row r="7879">
          <cell r="N7879">
            <v>0</v>
          </cell>
        </row>
        <row r="7880">
          <cell r="N7880">
            <v>0</v>
          </cell>
        </row>
        <row r="7881">
          <cell r="N7881">
            <v>0</v>
          </cell>
        </row>
        <row r="7882">
          <cell r="N7882">
            <v>0</v>
          </cell>
        </row>
        <row r="7883">
          <cell r="N7883">
            <v>0</v>
          </cell>
        </row>
        <row r="7884">
          <cell r="N7884">
            <v>0</v>
          </cell>
        </row>
        <row r="7885">
          <cell r="N7885">
            <v>0</v>
          </cell>
        </row>
        <row r="7886">
          <cell r="N7886">
            <v>0</v>
          </cell>
        </row>
        <row r="7887">
          <cell r="N7887">
            <v>0</v>
          </cell>
        </row>
        <row r="7888">
          <cell r="N7888">
            <v>0</v>
          </cell>
        </row>
        <row r="7889">
          <cell r="N7889">
            <v>0</v>
          </cell>
        </row>
        <row r="7890">
          <cell r="N7890">
            <v>0</v>
          </cell>
        </row>
        <row r="7891">
          <cell r="N7891">
            <v>0</v>
          </cell>
        </row>
        <row r="7892">
          <cell r="N7892">
            <v>0</v>
          </cell>
        </row>
        <row r="7893">
          <cell r="N7893">
            <v>0</v>
          </cell>
        </row>
        <row r="7894">
          <cell r="N7894">
            <v>0</v>
          </cell>
        </row>
        <row r="7895">
          <cell r="N7895">
            <v>0</v>
          </cell>
        </row>
        <row r="7896">
          <cell r="N7896">
            <v>0</v>
          </cell>
        </row>
        <row r="7897">
          <cell r="N7897">
            <v>0</v>
          </cell>
        </row>
        <row r="7898">
          <cell r="N7898">
            <v>0</v>
          </cell>
        </row>
        <row r="7899">
          <cell r="N7899">
            <v>0</v>
          </cell>
        </row>
        <row r="7900">
          <cell r="N7900">
            <v>0</v>
          </cell>
        </row>
        <row r="7901">
          <cell r="N7901">
            <v>0</v>
          </cell>
        </row>
        <row r="7902">
          <cell r="N7902">
            <v>0</v>
          </cell>
        </row>
        <row r="7903">
          <cell r="N7903">
            <v>0</v>
          </cell>
        </row>
        <row r="7904">
          <cell r="N7904">
            <v>0</v>
          </cell>
        </row>
        <row r="7905">
          <cell r="N7905">
            <v>0</v>
          </cell>
        </row>
        <row r="7906">
          <cell r="N7906">
            <v>0</v>
          </cell>
        </row>
        <row r="7907">
          <cell r="N7907">
            <v>0</v>
          </cell>
        </row>
        <row r="7908">
          <cell r="N7908">
            <v>0</v>
          </cell>
        </row>
        <row r="7909">
          <cell r="N7909">
            <v>0</v>
          </cell>
        </row>
        <row r="7910">
          <cell r="N7910">
            <v>0</v>
          </cell>
        </row>
        <row r="7911">
          <cell r="N7911">
            <v>0</v>
          </cell>
        </row>
        <row r="7912">
          <cell r="N7912">
            <v>0</v>
          </cell>
        </row>
        <row r="7913">
          <cell r="N7913">
            <v>0</v>
          </cell>
        </row>
        <row r="7914">
          <cell r="N7914">
            <v>0</v>
          </cell>
        </row>
        <row r="7915">
          <cell r="N7915">
            <v>0</v>
          </cell>
        </row>
        <row r="7916">
          <cell r="N7916">
            <v>0</v>
          </cell>
        </row>
        <row r="7917">
          <cell r="N7917">
            <v>0</v>
          </cell>
        </row>
        <row r="7918">
          <cell r="N7918">
            <v>0</v>
          </cell>
        </row>
        <row r="7919">
          <cell r="N7919">
            <v>0</v>
          </cell>
        </row>
        <row r="7920">
          <cell r="N7920">
            <v>0</v>
          </cell>
        </row>
        <row r="7921">
          <cell r="N7921">
            <v>0</v>
          </cell>
        </row>
        <row r="7922">
          <cell r="N7922">
            <v>0</v>
          </cell>
        </row>
        <row r="7923">
          <cell r="N7923">
            <v>0</v>
          </cell>
        </row>
        <row r="7924">
          <cell r="N7924">
            <v>0</v>
          </cell>
        </row>
        <row r="7925">
          <cell r="N7925">
            <v>0</v>
          </cell>
        </row>
        <row r="7926">
          <cell r="N7926">
            <v>0</v>
          </cell>
        </row>
        <row r="7927">
          <cell r="N7927">
            <v>0</v>
          </cell>
        </row>
        <row r="7928">
          <cell r="N7928">
            <v>0</v>
          </cell>
        </row>
        <row r="7929">
          <cell r="N7929">
            <v>0</v>
          </cell>
        </row>
        <row r="7930">
          <cell r="N7930">
            <v>0</v>
          </cell>
        </row>
        <row r="7931">
          <cell r="N7931">
            <v>0</v>
          </cell>
        </row>
        <row r="7932">
          <cell r="N7932">
            <v>0</v>
          </cell>
        </row>
        <row r="7933">
          <cell r="N7933">
            <v>0</v>
          </cell>
        </row>
        <row r="7934">
          <cell r="N7934">
            <v>0</v>
          </cell>
        </row>
        <row r="7935">
          <cell r="N7935">
            <v>0</v>
          </cell>
        </row>
        <row r="7936">
          <cell r="N7936">
            <v>0</v>
          </cell>
        </row>
        <row r="7937">
          <cell r="N7937">
            <v>0</v>
          </cell>
        </row>
        <row r="7938">
          <cell r="N7938">
            <v>0</v>
          </cell>
        </row>
        <row r="7939">
          <cell r="N7939">
            <v>0</v>
          </cell>
        </row>
        <row r="7940">
          <cell r="N7940">
            <v>0</v>
          </cell>
        </row>
        <row r="7941">
          <cell r="N7941">
            <v>0</v>
          </cell>
        </row>
        <row r="7942">
          <cell r="N7942">
            <v>0</v>
          </cell>
        </row>
        <row r="7943">
          <cell r="N7943">
            <v>0</v>
          </cell>
        </row>
        <row r="7944">
          <cell r="N7944">
            <v>0</v>
          </cell>
        </row>
        <row r="7945">
          <cell r="N7945">
            <v>0</v>
          </cell>
        </row>
        <row r="7946">
          <cell r="N7946">
            <v>0</v>
          </cell>
        </row>
        <row r="7947">
          <cell r="N7947">
            <v>0</v>
          </cell>
        </row>
        <row r="7948">
          <cell r="N7948">
            <v>0</v>
          </cell>
        </row>
        <row r="7949">
          <cell r="N7949">
            <v>0</v>
          </cell>
        </row>
        <row r="7950">
          <cell r="N7950">
            <v>0</v>
          </cell>
        </row>
        <row r="7951">
          <cell r="N7951">
            <v>0</v>
          </cell>
        </row>
        <row r="7952">
          <cell r="N7952">
            <v>0</v>
          </cell>
        </row>
        <row r="7953">
          <cell r="N7953">
            <v>0</v>
          </cell>
        </row>
        <row r="7954">
          <cell r="N7954">
            <v>0</v>
          </cell>
        </row>
        <row r="7955">
          <cell r="N7955">
            <v>0</v>
          </cell>
        </row>
        <row r="7956">
          <cell r="N7956">
            <v>0</v>
          </cell>
        </row>
        <row r="7957">
          <cell r="N7957">
            <v>0</v>
          </cell>
        </row>
        <row r="7958">
          <cell r="N7958">
            <v>0</v>
          </cell>
        </row>
        <row r="7959">
          <cell r="N7959">
            <v>0</v>
          </cell>
        </row>
        <row r="7960">
          <cell r="N7960">
            <v>0</v>
          </cell>
        </row>
        <row r="7961">
          <cell r="N7961">
            <v>0</v>
          </cell>
        </row>
        <row r="7962">
          <cell r="N7962">
            <v>0</v>
          </cell>
        </row>
        <row r="7963">
          <cell r="N7963">
            <v>0</v>
          </cell>
        </row>
        <row r="7964">
          <cell r="N7964">
            <v>0</v>
          </cell>
        </row>
        <row r="7965">
          <cell r="N7965">
            <v>0</v>
          </cell>
        </row>
        <row r="7966">
          <cell r="N7966">
            <v>0</v>
          </cell>
        </row>
        <row r="7967">
          <cell r="N7967">
            <v>0</v>
          </cell>
        </row>
        <row r="7968">
          <cell r="N7968">
            <v>0</v>
          </cell>
        </row>
        <row r="7969">
          <cell r="N7969">
            <v>0</v>
          </cell>
        </row>
        <row r="7970">
          <cell r="N7970">
            <v>0</v>
          </cell>
        </row>
        <row r="7971">
          <cell r="N7971">
            <v>0</v>
          </cell>
        </row>
        <row r="7972">
          <cell r="N7972">
            <v>0</v>
          </cell>
        </row>
        <row r="7973">
          <cell r="N7973">
            <v>0</v>
          </cell>
        </row>
        <row r="7974">
          <cell r="N7974">
            <v>0</v>
          </cell>
        </row>
        <row r="7975">
          <cell r="N7975">
            <v>0</v>
          </cell>
        </row>
        <row r="7976">
          <cell r="N7976">
            <v>0</v>
          </cell>
        </row>
        <row r="7977">
          <cell r="N7977">
            <v>0</v>
          </cell>
        </row>
        <row r="7978">
          <cell r="N7978">
            <v>0</v>
          </cell>
        </row>
        <row r="7979">
          <cell r="N7979">
            <v>0</v>
          </cell>
        </row>
        <row r="7980">
          <cell r="N7980">
            <v>0</v>
          </cell>
        </row>
        <row r="7981">
          <cell r="N7981">
            <v>0</v>
          </cell>
        </row>
        <row r="7982">
          <cell r="N7982">
            <v>0</v>
          </cell>
        </row>
        <row r="7983">
          <cell r="N7983">
            <v>0</v>
          </cell>
        </row>
        <row r="7984">
          <cell r="N7984">
            <v>0</v>
          </cell>
        </row>
        <row r="7985">
          <cell r="N7985">
            <v>0</v>
          </cell>
        </row>
        <row r="7986">
          <cell r="N7986">
            <v>0</v>
          </cell>
        </row>
        <row r="7987">
          <cell r="N7987">
            <v>0</v>
          </cell>
        </row>
        <row r="7988">
          <cell r="N7988">
            <v>0</v>
          </cell>
        </row>
        <row r="7989">
          <cell r="N7989">
            <v>0</v>
          </cell>
        </row>
        <row r="7990">
          <cell r="N7990">
            <v>0</v>
          </cell>
        </row>
        <row r="7991">
          <cell r="N7991">
            <v>0</v>
          </cell>
        </row>
        <row r="7992">
          <cell r="N7992">
            <v>0</v>
          </cell>
        </row>
        <row r="7993">
          <cell r="N7993">
            <v>0</v>
          </cell>
        </row>
        <row r="7994">
          <cell r="N7994">
            <v>0</v>
          </cell>
        </row>
        <row r="7995">
          <cell r="N7995">
            <v>0</v>
          </cell>
        </row>
        <row r="7996">
          <cell r="N7996">
            <v>0</v>
          </cell>
        </row>
        <row r="7997">
          <cell r="N7997">
            <v>0</v>
          </cell>
        </row>
        <row r="7998">
          <cell r="N7998">
            <v>0</v>
          </cell>
        </row>
        <row r="7999">
          <cell r="N7999">
            <v>0</v>
          </cell>
        </row>
        <row r="8000">
          <cell r="N8000">
            <v>0</v>
          </cell>
        </row>
        <row r="8001">
          <cell r="N8001">
            <v>0</v>
          </cell>
        </row>
        <row r="8002">
          <cell r="N8002">
            <v>0</v>
          </cell>
        </row>
        <row r="8003">
          <cell r="N8003">
            <v>0</v>
          </cell>
        </row>
        <row r="8004">
          <cell r="N8004">
            <v>0</v>
          </cell>
        </row>
        <row r="8005">
          <cell r="N8005">
            <v>0</v>
          </cell>
        </row>
        <row r="8006">
          <cell r="N8006">
            <v>0</v>
          </cell>
        </row>
        <row r="8007">
          <cell r="N8007">
            <v>0</v>
          </cell>
        </row>
        <row r="8008">
          <cell r="N8008">
            <v>0</v>
          </cell>
        </row>
        <row r="8009">
          <cell r="N8009">
            <v>0</v>
          </cell>
        </row>
        <row r="8010">
          <cell r="N8010">
            <v>0</v>
          </cell>
        </row>
        <row r="8011">
          <cell r="N8011">
            <v>0</v>
          </cell>
        </row>
        <row r="8012">
          <cell r="N8012">
            <v>0</v>
          </cell>
        </row>
        <row r="8013">
          <cell r="N8013">
            <v>0</v>
          </cell>
        </row>
        <row r="8014">
          <cell r="N8014">
            <v>0</v>
          </cell>
        </row>
        <row r="8015">
          <cell r="N8015">
            <v>0</v>
          </cell>
        </row>
        <row r="8016">
          <cell r="N8016">
            <v>0</v>
          </cell>
        </row>
        <row r="8017">
          <cell r="N8017">
            <v>0</v>
          </cell>
        </row>
        <row r="8018">
          <cell r="N8018">
            <v>0</v>
          </cell>
        </row>
        <row r="8019">
          <cell r="N8019">
            <v>0</v>
          </cell>
        </row>
        <row r="8020">
          <cell r="N8020">
            <v>0</v>
          </cell>
        </row>
        <row r="8021">
          <cell r="N8021">
            <v>0</v>
          </cell>
        </row>
        <row r="8022">
          <cell r="N8022">
            <v>0</v>
          </cell>
        </row>
        <row r="8023">
          <cell r="N8023">
            <v>0</v>
          </cell>
        </row>
        <row r="8024">
          <cell r="N8024">
            <v>0</v>
          </cell>
        </row>
        <row r="8025">
          <cell r="N8025">
            <v>0</v>
          </cell>
        </row>
        <row r="8026">
          <cell r="N8026">
            <v>0</v>
          </cell>
        </row>
        <row r="8027">
          <cell r="N8027">
            <v>0</v>
          </cell>
        </row>
        <row r="8028">
          <cell r="N8028">
            <v>0</v>
          </cell>
        </row>
        <row r="8029">
          <cell r="N8029">
            <v>0</v>
          </cell>
        </row>
        <row r="8030">
          <cell r="N8030">
            <v>0</v>
          </cell>
        </row>
        <row r="8031">
          <cell r="N8031">
            <v>0</v>
          </cell>
        </row>
        <row r="8032">
          <cell r="N8032">
            <v>0</v>
          </cell>
        </row>
        <row r="8033">
          <cell r="N8033">
            <v>0</v>
          </cell>
        </row>
        <row r="8034">
          <cell r="N8034">
            <v>0</v>
          </cell>
        </row>
        <row r="8035">
          <cell r="N8035">
            <v>0</v>
          </cell>
        </row>
        <row r="8036">
          <cell r="N8036">
            <v>0</v>
          </cell>
        </row>
        <row r="8037">
          <cell r="N8037">
            <v>0</v>
          </cell>
        </row>
        <row r="8038">
          <cell r="N8038">
            <v>0</v>
          </cell>
        </row>
        <row r="8039">
          <cell r="N8039">
            <v>0</v>
          </cell>
        </row>
        <row r="8040">
          <cell r="N8040">
            <v>0</v>
          </cell>
        </row>
        <row r="8041">
          <cell r="N8041">
            <v>0</v>
          </cell>
        </row>
        <row r="8042">
          <cell r="N8042">
            <v>0</v>
          </cell>
        </row>
        <row r="8043">
          <cell r="N8043">
            <v>0</v>
          </cell>
        </row>
        <row r="8044">
          <cell r="N8044">
            <v>0</v>
          </cell>
        </row>
        <row r="8045">
          <cell r="N8045">
            <v>0</v>
          </cell>
        </row>
        <row r="8046">
          <cell r="N8046">
            <v>0</v>
          </cell>
        </row>
        <row r="8047">
          <cell r="N8047">
            <v>0</v>
          </cell>
        </row>
        <row r="8048">
          <cell r="N8048">
            <v>0</v>
          </cell>
        </row>
        <row r="8049">
          <cell r="N8049">
            <v>0</v>
          </cell>
        </row>
        <row r="8050">
          <cell r="N8050">
            <v>0</v>
          </cell>
        </row>
        <row r="8051">
          <cell r="N8051">
            <v>0</v>
          </cell>
        </row>
        <row r="8052">
          <cell r="N8052">
            <v>0</v>
          </cell>
        </row>
        <row r="8053">
          <cell r="N8053">
            <v>0</v>
          </cell>
        </row>
        <row r="8054">
          <cell r="N8054">
            <v>0</v>
          </cell>
        </row>
        <row r="8055">
          <cell r="N8055">
            <v>0</v>
          </cell>
        </row>
        <row r="8056">
          <cell r="N8056">
            <v>0</v>
          </cell>
        </row>
        <row r="8057">
          <cell r="N8057">
            <v>0</v>
          </cell>
        </row>
        <row r="8058">
          <cell r="N8058">
            <v>0</v>
          </cell>
        </row>
        <row r="8059">
          <cell r="N8059">
            <v>0</v>
          </cell>
        </row>
        <row r="8060">
          <cell r="N8060">
            <v>0</v>
          </cell>
        </row>
        <row r="8061">
          <cell r="N8061">
            <v>0</v>
          </cell>
        </row>
        <row r="8062">
          <cell r="N8062">
            <v>0</v>
          </cell>
        </row>
        <row r="8063">
          <cell r="N8063">
            <v>0</v>
          </cell>
        </row>
        <row r="8064">
          <cell r="N8064">
            <v>0</v>
          </cell>
        </row>
        <row r="8065">
          <cell r="N8065">
            <v>0</v>
          </cell>
        </row>
        <row r="8066">
          <cell r="N8066">
            <v>0</v>
          </cell>
        </row>
        <row r="8067">
          <cell r="N8067">
            <v>0</v>
          </cell>
        </row>
        <row r="8068">
          <cell r="N8068">
            <v>0</v>
          </cell>
        </row>
        <row r="8069">
          <cell r="N8069">
            <v>0</v>
          </cell>
        </row>
        <row r="8070">
          <cell r="N8070">
            <v>0</v>
          </cell>
        </row>
        <row r="8071">
          <cell r="N8071">
            <v>0</v>
          </cell>
        </row>
        <row r="8072">
          <cell r="N8072">
            <v>0</v>
          </cell>
        </row>
        <row r="8073">
          <cell r="N8073">
            <v>0</v>
          </cell>
        </row>
        <row r="8074">
          <cell r="N8074">
            <v>0</v>
          </cell>
        </row>
        <row r="8075">
          <cell r="N8075">
            <v>0</v>
          </cell>
        </row>
        <row r="8076">
          <cell r="N8076">
            <v>0</v>
          </cell>
        </row>
        <row r="8077">
          <cell r="N8077">
            <v>0</v>
          </cell>
        </row>
        <row r="8078">
          <cell r="N8078">
            <v>0</v>
          </cell>
        </row>
        <row r="8079">
          <cell r="N8079">
            <v>0</v>
          </cell>
        </row>
        <row r="8080">
          <cell r="N8080">
            <v>0</v>
          </cell>
        </row>
        <row r="8081">
          <cell r="N8081">
            <v>0</v>
          </cell>
        </row>
        <row r="8082">
          <cell r="N8082">
            <v>0</v>
          </cell>
        </row>
        <row r="8083">
          <cell r="N8083">
            <v>0</v>
          </cell>
        </row>
        <row r="8084">
          <cell r="N8084">
            <v>0</v>
          </cell>
        </row>
        <row r="8085">
          <cell r="N8085">
            <v>0</v>
          </cell>
        </row>
        <row r="8086">
          <cell r="N8086">
            <v>0</v>
          </cell>
        </row>
        <row r="8087">
          <cell r="N8087">
            <v>0</v>
          </cell>
        </row>
        <row r="8088">
          <cell r="N8088">
            <v>0</v>
          </cell>
        </row>
        <row r="8089">
          <cell r="N8089">
            <v>0</v>
          </cell>
        </row>
        <row r="8090">
          <cell r="N8090">
            <v>0</v>
          </cell>
        </row>
        <row r="8091">
          <cell r="N8091">
            <v>0</v>
          </cell>
        </row>
        <row r="8092">
          <cell r="N8092">
            <v>0</v>
          </cell>
        </row>
        <row r="8093">
          <cell r="N8093">
            <v>0</v>
          </cell>
        </row>
        <row r="8094">
          <cell r="N8094">
            <v>0</v>
          </cell>
        </row>
        <row r="8095">
          <cell r="N8095">
            <v>0</v>
          </cell>
        </row>
        <row r="8096">
          <cell r="N8096">
            <v>0</v>
          </cell>
        </row>
        <row r="8097">
          <cell r="N8097">
            <v>0</v>
          </cell>
        </row>
        <row r="8098">
          <cell r="N8098">
            <v>0</v>
          </cell>
        </row>
        <row r="8099">
          <cell r="N8099">
            <v>0</v>
          </cell>
        </row>
        <row r="8100">
          <cell r="N8100">
            <v>0</v>
          </cell>
        </row>
        <row r="8101">
          <cell r="N8101">
            <v>0</v>
          </cell>
        </row>
        <row r="8102">
          <cell r="N8102">
            <v>0</v>
          </cell>
        </row>
        <row r="8103">
          <cell r="N8103">
            <v>0</v>
          </cell>
        </row>
        <row r="8104">
          <cell r="N8104">
            <v>0</v>
          </cell>
        </row>
        <row r="8105">
          <cell r="N8105">
            <v>0</v>
          </cell>
        </row>
        <row r="8106">
          <cell r="N8106">
            <v>0</v>
          </cell>
        </row>
        <row r="8107">
          <cell r="N8107">
            <v>0</v>
          </cell>
        </row>
        <row r="8108">
          <cell r="N8108">
            <v>0</v>
          </cell>
        </row>
        <row r="8109">
          <cell r="N8109">
            <v>0</v>
          </cell>
        </row>
        <row r="8110">
          <cell r="N8110">
            <v>0</v>
          </cell>
        </row>
        <row r="8111">
          <cell r="N8111">
            <v>0</v>
          </cell>
        </row>
        <row r="8112">
          <cell r="N8112">
            <v>0</v>
          </cell>
        </row>
        <row r="8113">
          <cell r="N8113">
            <v>0</v>
          </cell>
        </row>
        <row r="8114">
          <cell r="N8114">
            <v>0</v>
          </cell>
        </row>
        <row r="8115">
          <cell r="N8115">
            <v>0</v>
          </cell>
        </row>
        <row r="8116">
          <cell r="N8116">
            <v>0</v>
          </cell>
        </row>
        <row r="8117">
          <cell r="N8117">
            <v>0</v>
          </cell>
        </row>
        <row r="8118">
          <cell r="N8118">
            <v>0</v>
          </cell>
        </row>
        <row r="8119">
          <cell r="N8119">
            <v>0</v>
          </cell>
        </row>
        <row r="8120">
          <cell r="N8120">
            <v>0</v>
          </cell>
        </row>
        <row r="8121">
          <cell r="N8121">
            <v>0</v>
          </cell>
        </row>
        <row r="8122">
          <cell r="N8122">
            <v>0</v>
          </cell>
        </row>
        <row r="8123">
          <cell r="N8123">
            <v>0</v>
          </cell>
        </row>
        <row r="8124">
          <cell r="N8124">
            <v>0</v>
          </cell>
        </row>
        <row r="8125">
          <cell r="N8125">
            <v>0</v>
          </cell>
        </row>
        <row r="8126">
          <cell r="N8126">
            <v>0</v>
          </cell>
        </row>
        <row r="8127">
          <cell r="N8127">
            <v>0</v>
          </cell>
        </row>
        <row r="8128">
          <cell r="N8128">
            <v>0</v>
          </cell>
        </row>
        <row r="8129">
          <cell r="N8129">
            <v>0</v>
          </cell>
        </row>
        <row r="8130">
          <cell r="N8130">
            <v>0</v>
          </cell>
        </row>
        <row r="8131">
          <cell r="N8131">
            <v>0</v>
          </cell>
        </row>
        <row r="8132">
          <cell r="N8132">
            <v>0</v>
          </cell>
        </row>
        <row r="8133">
          <cell r="N8133">
            <v>0</v>
          </cell>
        </row>
        <row r="8134">
          <cell r="N8134">
            <v>0</v>
          </cell>
        </row>
        <row r="8135">
          <cell r="N8135">
            <v>0</v>
          </cell>
        </row>
        <row r="8136">
          <cell r="N8136">
            <v>0</v>
          </cell>
        </row>
        <row r="8137">
          <cell r="N8137">
            <v>0</v>
          </cell>
        </row>
        <row r="8138">
          <cell r="N8138">
            <v>0</v>
          </cell>
        </row>
        <row r="8139">
          <cell r="N8139">
            <v>0</v>
          </cell>
        </row>
        <row r="8140">
          <cell r="N8140">
            <v>0</v>
          </cell>
        </row>
        <row r="8141">
          <cell r="N8141">
            <v>0</v>
          </cell>
        </row>
        <row r="8142">
          <cell r="N8142">
            <v>0</v>
          </cell>
        </row>
        <row r="8143">
          <cell r="N8143">
            <v>0</v>
          </cell>
        </row>
        <row r="8144">
          <cell r="N8144">
            <v>0</v>
          </cell>
        </row>
        <row r="8145">
          <cell r="N8145">
            <v>0</v>
          </cell>
        </row>
        <row r="8146">
          <cell r="N8146">
            <v>0</v>
          </cell>
        </row>
        <row r="8147">
          <cell r="N8147">
            <v>0</v>
          </cell>
        </row>
        <row r="8148">
          <cell r="N8148">
            <v>0</v>
          </cell>
        </row>
        <row r="8149">
          <cell r="N8149">
            <v>0</v>
          </cell>
        </row>
        <row r="8150">
          <cell r="N8150">
            <v>0</v>
          </cell>
        </row>
        <row r="8151">
          <cell r="N8151">
            <v>0</v>
          </cell>
        </row>
        <row r="8152">
          <cell r="N8152">
            <v>0</v>
          </cell>
        </row>
        <row r="8153">
          <cell r="N8153">
            <v>0</v>
          </cell>
        </row>
        <row r="8154">
          <cell r="N8154">
            <v>0</v>
          </cell>
        </row>
        <row r="8155">
          <cell r="N8155">
            <v>0</v>
          </cell>
        </row>
        <row r="8156">
          <cell r="N8156">
            <v>0</v>
          </cell>
        </row>
        <row r="8157">
          <cell r="N8157">
            <v>0</v>
          </cell>
        </row>
        <row r="8158">
          <cell r="N8158">
            <v>0</v>
          </cell>
        </row>
        <row r="8159">
          <cell r="N8159">
            <v>0</v>
          </cell>
        </row>
        <row r="8160">
          <cell r="N8160">
            <v>0</v>
          </cell>
        </row>
        <row r="8161">
          <cell r="N8161">
            <v>0</v>
          </cell>
        </row>
        <row r="8162">
          <cell r="N8162">
            <v>0</v>
          </cell>
        </row>
        <row r="8163">
          <cell r="N8163">
            <v>0</v>
          </cell>
        </row>
        <row r="8164">
          <cell r="N8164">
            <v>0</v>
          </cell>
        </row>
        <row r="8165">
          <cell r="N8165">
            <v>0</v>
          </cell>
        </row>
        <row r="8166">
          <cell r="N8166">
            <v>0</v>
          </cell>
        </row>
        <row r="8167">
          <cell r="N8167">
            <v>0</v>
          </cell>
        </row>
        <row r="8168">
          <cell r="N8168">
            <v>0</v>
          </cell>
        </row>
        <row r="8169">
          <cell r="N8169">
            <v>0</v>
          </cell>
        </row>
        <row r="8170">
          <cell r="N8170">
            <v>0</v>
          </cell>
        </row>
        <row r="8171">
          <cell r="N8171">
            <v>0</v>
          </cell>
        </row>
        <row r="8172">
          <cell r="N8172">
            <v>0</v>
          </cell>
        </row>
        <row r="8173">
          <cell r="N8173">
            <v>0</v>
          </cell>
        </row>
        <row r="8174">
          <cell r="N8174">
            <v>0</v>
          </cell>
        </row>
        <row r="8175">
          <cell r="N8175">
            <v>0</v>
          </cell>
        </row>
        <row r="8176">
          <cell r="N8176">
            <v>0</v>
          </cell>
        </row>
        <row r="8177">
          <cell r="N8177">
            <v>0</v>
          </cell>
        </row>
        <row r="8178">
          <cell r="N8178">
            <v>0</v>
          </cell>
        </row>
        <row r="8179">
          <cell r="N8179">
            <v>0</v>
          </cell>
        </row>
        <row r="8180">
          <cell r="N8180">
            <v>0</v>
          </cell>
        </row>
        <row r="8181">
          <cell r="N8181">
            <v>0</v>
          </cell>
        </row>
        <row r="8182">
          <cell r="N8182">
            <v>0</v>
          </cell>
        </row>
        <row r="8183">
          <cell r="N8183">
            <v>0</v>
          </cell>
        </row>
        <row r="8184">
          <cell r="N8184">
            <v>0</v>
          </cell>
        </row>
        <row r="8185">
          <cell r="N8185">
            <v>0</v>
          </cell>
        </row>
        <row r="8186">
          <cell r="N8186">
            <v>0</v>
          </cell>
        </row>
        <row r="8187">
          <cell r="N8187">
            <v>0</v>
          </cell>
        </row>
        <row r="8188">
          <cell r="N8188">
            <v>0</v>
          </cell>
        </row>
        <row r="8189">
          <cell r="N8189">
            <v>0</v>
          </cell>
        </row>
        <row r="8190">
          <cell r="N8190">
            <v>0</v>
          </cell>
        </row>
        <row r="8191">
          <cell r="N8191">
            <v>0</v>
          </cell>
        </row>
        <row r="8192">
          <cell r="N8192">
            <v>0</v>
          </cell>
        </row>
        <row r="8193">
          <cell r="N8193">
            <v>0</v>
          </cell>
        </row>
        <row r="8194">
          <cell r="N8194">
            <v>0</v>
          </cell>
        </row>
        <row r="8195">
          <cell r="N8195">
            <v>0</v>
          </cell>
        </row>
        <row r="8196">
          <cell r="N8196">
            <v>0</v>
          </cell>
        </row>
        <row r="8197">
          <cell r="N8197">
            <v>0</v>
          </cell>
        </row>
        <row r="8198">
          <cell r="N8198">
            <v>0</v>
          </cell>
        </row>
        <row r="8199">
          <cell r="N8199">
            <v>0</v>
          </cell>
        </row>
        <row r="8200">
          <cell r="N8200">
            <v>0</v>
          </cell>
        </row>
        <row r="8201">
          <cell r="N8201">
            <v>0</v>
          </cell>
        </row>
        <row r="8202">
          <cell r="N8202">
            <v>0</v>
          </cell>
        </row>
        <row r="8203">
          <cell r="N8203">
            <v>0</v>
          </cell>
        </row>
        <row r="8204">
          <cell r="N8204">
            <v>0</v>
          </cell>
        </row>
        <row r="8205">
          <cell r="N8205">
            <v>0</v>
          </cell>
        </row>
        <row r="8206">
          <cell r="N8206">
            <v>0</v>
          </cell>
        </row>
        <row r="8207">
          <cell r="N8207">
            <v>0</v>
          </cell>
        </row>
        <row r="8208">
          <cell r="N8208">
            <v>0</v>
          </cell>
        </row>
        <row r="8209">
          <cell r="N8209">
            <v>0</v>
          </cell>
        </row>
        <row r="8210">
          <cell r="N8210">
            <v>0</v>
          </cell>
        </row>
        <row r="8211">
          <cell r="N8211">
            <v>0</v>
          </cell>
        </row>
        <row r="8212">
          <cell r="N8212">
            <v>0</v>
          </cell>
        </row>
        <row r="8213">
          <cell r="N8213">
            <v>0</v>
          </cell>
        </row>
        <row r="8214">
          <cell r="N8214">
            <v>0</v>
          </cell>
        </row>
        <row r="8215">
          <cell r="N8215">
            <v>0</v>
          </cell>
        </row>
        <row r="8216">
          <cell r="N8216">
            <v>0</v>
          </cell>
        </row>
        <row r="8217">
          <cell r="N8217">
            <v>0</v>
          </cell>
        </row>
        <row r="8218">
          <cell r="N8218">
            <v>0</v>
          </cell>
        </row>
        <row r="8219">
          <cell r="N8219">
            <v>0</v>
          </cell>
        </row>
        <row r="8220">
          <cell r="N8220">
            <v>0</v>
          </cell>
        </row>
        <row r="8221">
          <cell r="N8221">
            <v>0</v>
          </cell>
        </row>
        <row r="8222">
          <cell r="N8222">
            <v>0</v>
          </cell>
        </row>
        <row r="8223">
          <cell r="N8223">
            <v>0</v>
          </cell>
        </row>
        <row r="8224">
          <cell r="N8224">
            <v>0</v>
          </cell>
        </row>
        <row r="8225">
          <cell r="N8225">
            <v>0</v>
          </cell>
        </row>
        <row r="8226">
          <cell r="N8226">
            <v>0</v>
          </cell>
        </row>
        <row r="8227">
          <cell r="N8227">
            <v>0</v>
          </cell>
        </row>
        <row r="8228">
          <cell r="N8228">
            <v>0</v>
          </cell>
        </row>
        <row r="8229">
          <cell r="N8229">
            <v>0</v>
          </cell>
        </row>
        <row r="8230">
          <cell r="N8230">
            <v>0</v>
          </cell>
        </row>
        <row r="8231">
          <cell r="N8231">
            <v>0</v>
          </cell>
        </row>
        <row r="8232">
          <cell r="N8232">
            <v>0</v>
          </cell>
        </row>
        <row r="8233">
          <cell r="N8233">
            <v>0</v>
          </cell>
        </row>
        <row r="8234">
          <cell r="N8234">
            <v>0</v>
          </cell>
        </row>
        <row r="8235">
          <cell r="N8235">
            <v>0</v>
          </cell>
        </row>
        <row r="8236">
          <cell r="N8236">
            <v>0</v>
          </cell>
        </row>
        <row r="8237">
          <cell r="N8237">
            <v>0</v>
          </cell>
        </row>
        <row r="8238">
          <cell r="N8238">
            <v>0</v>
          </cell>
        </row>
        <row r="8239">
          <cell r="N8239">
            <v>0</v>
          </cell>
        </row>
        <row r="8240">
          <cell r="N8240">
            <v>0</v>
          </cell>
        </row>
        <row r="8241">
          <cell r="N8241">
            <v>0</v>
          </cell>
        </row>
        <row r="8242">
          <cell r="N8242">
            <v>0</v>
          </cell>
        </row>
        <row r="8243">
          <cell r="N8243">
            <v>0</v>
          </cell>
        </row>
        <row r="8244">
          <cell r="N8244">
            <v>0</v>
          </cell>
        </row>
        <row r="8245">
          <cell r="N8245">
            <v>0</v>
          </cell>
        </row>
        <row r="8246">
          <cell r="N8246">
            <v>0</v>
          </cell>
        </row>
        <row r="8247">
          <cell r="N8247">
            <v>0</v>
          </cell>
        </row>
        <row r="8248">
          <cell r="N8248">
            <v>0</v>
          </cell>
        </row>
        <row r="8249">
          <cell r="N8249">
            <v>0</v>
          </cell>
        </row>
        <row r="8250">
          <cell r="N8250">
            <v>0</v>
          </cell>
        </row>
        <row r="8251">
          <cell r="N8251">
            <v>0</v>
          </cell>
        </row>
        <row r="8252">
          <cell r="N8252">
            <v>0</v>
          </cell>
        </row>
        <row r="8253">
          <cell r="N8253">
            <v>0</v>
          </cell>
        </row>
        <row r="8254">
          <cell r="N8254">
            <v>0</v>
          </cell>
        </row>
        <row r="8255">
          <cell r="N8255">
            <v>0</v>
          </cell>
        </row>
        <row r="8256">
          <cell r="N8256">
            <v>0</v>
          </cell>
        </row>
        <row r="8257">
          <cell r="N8257">
            <v>0</v>
          </cell>
        </row>
        <row r="8258">
          <cell r="N8258">
            <v>0</v>
          </cell>
        </row>
        <row r="8259">
          <cell r="N8259">
            <v>0</v>
          </cell>
        </row>
        <row r="8260">
          <cell r="N8260">
            <v>0</v>
          </cell>
        </row>
        <row r="8261">
          <cell r="N8261">
            <v>0</v>
          </cell>
        </row>
        <row r="8262">
          <cell r="N8262">
            <v>0</v>
          </cell>
        </row>
        <row r="8263">
          <cell r="N8263">
            <v>0</v>
          </cell>
        </row>
        <row r="8264">
          <cell r="N8264">
            <v>0</v>
          </cell>
        </row>
        <row r="8265">
          <cell r="N8265">
            <v>0</v>
          </cell>
        </row>
        <row r="8266">
          <cell r="N8266">
            <v>0</v>
          </cell>
        </row>
        <row r="8267">
          <cell r="N8267">
            <v>0</v>
          </cell>
        </row>
        <row r="8268">
          <cell r="N8268">
            <v>0</v>
          </cell>
        </row>
        <row r="8269">
          <cell r="N8269">
            <v>0</v>
          </cell>
        </row>
        <row r="8270">
          <cell r="N8270">
            <v>0</v>
          </cell>
        </row>
        <row r="8271">
          <cell r="N8271">
            <v>0</v>
          </cell>
        </row>
        <row r="8272">
          <cell r="N8272">
            <v>0</v>
          </cell>
        </row>
        <row r="8273">
          <cell r="N8273">
            <v>0</v>
          </cell>
        </row>
        <row r="8274">
          <cell r="N8274">
            <v>0</v>
          </cell>
        </row>
        <row r="8275">
          <cell r="N8275">
            <v>0</v>
          </cell>
        </row>
        <row r="8276">
          <cell r="N8276">
            <v>0</v>
          </cell>
        </row>
        <row r="8277">
          <cell r="N8277">
            <v>0</v>
          </cell>
        </row>
        <row r="8278">
          <cell r="N8278">
            <v>0</v>
          </cell>
        </row>
        <row r="8279">
          <cell r="N8279">
            <v>0</v>
          </cell>
        </row>
        <row r="8280">
          <cell r="N8280">
            <v>0</v>
          </cell>
        </row>
        <row r="8281">
          <cell r="N8281">
            <v>0</v>
          </cell>
        </row>
        <row r="8282">
          <cell r="N8282">
            <v>0</v>
          </cell>
        </row>
        <row r="8283">
          <cell r="N8283">
            <v>0</v>
          </cell>
        </row>
        <row r="8284">
          <cell r="N8284">
            <v>0</v>
          </cell>
        </row>
        <row r="8285">
          <cell r="N8285">
            <v>0</v>
          </cell>
        </row>
        <row r="8286">
          <cell r="N8286">
            <v>0</v>
          </cell>
        </row>
        <row r="8287">
          <cell r="N8287">
            <v>0</v>
          </cell>
        </row>
        <row r="8288">
          <cell r="N8288">
            <v>0</v>
          </cell>
        </row>
        <row r="8289">
          <cell r="N8289">
            <v>0</v>
          </cell>
        </row>
        <row r="8290">
          <cell r="N8290">
            <v>0</v>
          </cell>
        </row>
        <row r="8291">
          <cell r="N8291">
            <v>0</v>
          </cell>
        </row>
        <row r="8292">
          <cell r="N8292">
            <v>0</v>
          </cell>
        </row>
        <row r="8293">
          <cell r="N8293">
            <v>0</v>
          </cell>
        </row>
        <row r="8294">
          <cell r="N8294">
            <v>0</v>
          </cell>
        </row>
        <row r="8295">
          <cell r="N8295">
            <v>0</v>
          </cell>
        </row>
        <row r="8296">
          <cell r="N8296">
            <v>0</v>
          </cell>
        </row>
        <row r="8297">
          <cell r="N8297">
            <v>0</v>
          </cell>
        </row>
        <row r="8298">
          <cell r="N8298">
            <v>0</v>
          </cell>
        </row>
        <row r="8299">
          <cell r="N8299">
            <v>0</v>
          </cell>
        </row>
        <row r="8300">
          <cell r="N8300">
            <v>0</v>
          </cell>
        </row>
        <row r="8301">
          <cell r="N8301">
            <v>0</v>
          </cell>
        </row>
        <row r="8302">
          <cell r="N8302">
            <v>0</v>
          </cell>
        </row>
        <row r="8303">
          <cell r="N8303">
            <v>0</v>
          </cell>
        </row>
        <row r="8304">
          <cell r="N8304">
            <v>0</v>
          </cell>
        </row>
        <row r="8305">
          <cell r="N8305">
            <v>0</v>
          </cell>
        </row>
        <row r="8306">
          <cell r="N8306">
            <v>0</v>
          </cell>
        </row>
        <row r="8307">
          <cell r="N8307">
            <v>0</v>
          </cell>
        </row>
        <row r="8308">
          <cell r="N8308">
            <v>0</v>
          </cell>
        </row>
        <row r="8309">
          <cell r="N8309">
            <v>0</v>
          </cell>
        </row>
        <row r="8310">
          <cell r="N8310">
            <v>0</v>
          </cell>
        </row>
        <row r="8311">
          <cell r="N8311">
            <v>0</v>
          </cell>
        </row>
        <row r="8312">
          <cell r="N8312">
            <v>0</v>
          </cell>
        </row>
        <row r="8313">
          <cell r="N8313">
            <v>0</v>
          </cell>
        </row>
        <row r="8314">
          <cell r="N8314">
            <v>0</v>
          </cell>
        </row>
        <row r="8315">
          <cell r="N8315">
            <v>0</v>
          </cell>
        </row>
        <row r="8316">
          <cell r="N8316">
            <v>0</v>
          </cell>
        </row>
        <row r="8317">
          <cell r="N8317">
            <v>0</v>
          </cell>
        </row>
        <row r="8318">
          <cell r="N8318">
            <v>0</v>
          </cell>
        </row>
        <row r="8319">
          <cell r="N8319">
            <v>0</v>
          </cell>
        </row>
        <row r="8320">
          <cell r="N8320">
            <v>0</v>
          </cell>
        </row>
        <row r="8321">
          <cell r="N8321">
            <v>0</v>
          </cell>
        </row>
        <row r="8322">
          <cell r="N8322">
            <v>0</v>
          </cell>
        </row>
        <row r="8323">
          <cell r="N8323">
            <v>0</v>
          </cell>
        </row>
        <row r="8324">
          <cell r="N8324">
            <v>0</v>
          </cell>
        </row>
        <row r="8325">
          <cell r="N8325">
            <v>0</v>
          </cell>
        </row>
        <row r="8326">
          <cell r="N8326">
            <v>0</v>
          </cell>
        </row>
        <row r="8327">
          <cell r="N8327">
            <v>0</v>
          </cell>
        </row>
        <row r="8328">
          <cell r="N8328">
            <v>0</v>
          </cell>
        </row>
        <row r="8329">
          <cell r="N8329">
            <v>0</v>
          </cell>
        </row>
        <row r="8330">
          <cell r="N8330">
            <v>0</v>
          </cell>
        </row>
        <row r="8331">
          <cell r="N8331">
            <v>0</v>
          </cell>
        </row>
        <row r="8332">
          <cell r="N8332">
            <v>0</v>
          </cell>
        </row>
        <row r="8333">
          <cell r="N8333">
            <v>0</v>
          </cell>
        </row>
        <row r="8334">
          <cell r="N8334">
            <v>0</v>
          </cell>
        </row>
        <row r="8335">
          <cell r="N8335">
            <v>0</v>
          </cell>
        </row>
        <row r="8336">
          <cell r="N8336">
            <v>0</v>
          </cell>
        </row>
        <row r="8337">
          <cell r="N8337">
            <v>0</v>
          </cell>
        </row>
        <row r="8338">
          <cell r="N8338">
            <v>0</v>
          </cell>
        </row>
        <row r="8339">
          <cell r="N8339">
            <v>0</v>
          </cell>
        </row>
        <row r="8340">
          <cell r="N8340">
            <v>0</v>
          </cell>
        </row>
        <row r="8341">
          <cell r="N8341">
            <v>0</v>
          </cell>
        </row>
        <row r="8342">
          <cell r="N8342">
            <v>0</v>
          </cell>
        </row>
        <row r="8343">
          <cell r="N8343">
            <v>0</v>
          </cell>
        </row>
        <row r="8344">
          <cell r="N8344">
            <v>0</v>
          </cell>
        </row>
        <row r="8345">
          <cell r="N8345">
            <v>0</v>
          </cell>
        </row>
        <row r="8346">
          <cell r="N8346">
            <v>0</v>
          </cell>
        </row>
        <row r="8347">
          <cell r="N8347">
            <v>0</v>
          </cell>
        </row>
        <row r="8348">
          <cell r="N8348">
            <v>0</v>
          </cell>
        </row>
        <row r="8349">
          <cell r="N8349">
            <v>0</v>
          </cell>
        </row>
        <row r="8350">
          <cell r="N8350">
            <v>0</v>
          </cell>
        </row>
        <row r="8351">
          <cell r="N8351">
            <v>0</v>
          </cell>
        </row>
        <row r="8352">
          <cell r="N8352">
            <v>0</v>
          </cell>
        </row>
        <row r="8353">
          <cell r="N8353">
            <v>0</v>
          </cell>
        </row>
        <row r="8354">
          <cell r="N8354">
            <v>0</v>
          </cell>
        </row>
        <row r="8355">
          <cell r="N8355">
            <v>0</v>
          </cell>
        </row>
        <row r="8356">
          <cell r="N8356">
            <v>0</v>
          </cell>
        </row>
        <row r="8357">
          <cell r="N8357">
            <v>0</v>
          </cell>
        </row>
        <row r="8358">
          <cell r="N8358">
            <v>0</v>
          </cell>
        </row>
        <row r="8359">
          <cell r="N8359">
            <v>0</v>
          </cell>
        </row>
        <row r="8360">
          <cell r="N8360">
            <v>0</v>
          </cell>
        </row>
        <row r="8361">
          <cell r="N8361">
            <v>0</v>
          </cell>
        </row>
        <row r="8362">
          <cell r="N8362">
            <v>0</v>
          </cell>
        </row>
        <row r="8363">
          <cell r="N8363">
            <v>0</v>
          </cell>
        </row>
        <row r="8364">
          <cell r="N8364">
            <v>0</v>
          </cell>
        </row>
        <row r="8365">
          <cell r="N8365">
            <v>0</v>
          </cell>
        </row>
        <row r="8366">
          <cell r="N8366">
            <v>0</v>
          </cell>
        </row>
        <row r="8367">
          <cell r="N8367">
            <v>0</v>
          </cell>
        </row>
        <row r="8368">
          <cell r="N8368">
            <v>0</v>
          </cell>
        </row>
        <row r="8369">
          <cell r="N8369">
            <v>0</v>
          </cell>
        </row>
        <row r="8370">
          <cell r="N8370">
            <v>0</v>
          </cell>
        </row>
        <row r="8371">
          <cell r="N8371">
            <v>0</v>
          </cell>
        </row>
        <row r="8372">
          <cell r="N8372">
            <v>0</v>
          </cell>
        </row>
        <row r="8373">
          <cell r="N8373">
            <v>0</v>
          </cell>
        </row>
        <row r="8374">
          <cell r="N8374">
            <v>0</v>
          </cell>
        </row>
        <row r="8375">
          <cell r="N8375">
            <v>0</v>
          </cell>
        </row>
        <row r="8376">
          <cell r="N8376">
            <v>0</v>
          </cell>
        </row>
        <row r="8377">
          <cell r="N8377">
            <v>0</v>
          </cell>
        </row>
        <row r="8378">
          <cell r="N8378">
            <v>0</v>
          </cell>
        </row>
        <row r="8379">
          <cell r="N8379">
            <v>0</v>
          </cell>
        </row>
        <row r="8380">
          <cell r="N8380">
            <v>0</v>
          </cell>
        </row>
        <row r="8381">
          <cell r="N8381">
            <v>0</v>
          </cell>
        </row>
        <row r="8382">
          <cell r="N8382">
            <v>0</v>
          </cell>
        </row>
        <row r="8383">
          <cell r="N8383">
            <v>0</v>
          </cell>
        </row>
        <row r="8384">
          <cell r="N8384">
            <v>0</v>
          </cell>
        </row>
        <row r="8385">
          <cell r="N8385">
            <v>0</v>
          </cell>
        </row>
        <row r="8386">
          <cell r="N8386">
            <v>0</v>
          </cell>
        </row>
        <row r="8387">
          <cell r="N8387">
            <v>0</v>
          </cell>
        </row>
        <row r="8388">
          <cell r="N8388">
            <v>0</v>
          </cell>
        </row>
        <row r="8389">
          <cell r="N8389">
            <v>0</v>
          </cell>
        </row>
        <row r="8390">
          <cell r="N8390">
            <v>0</v>
          </cell>
        </row>
        <row r="8391">
          <cell r="N8391">
            <v>0</v>
          </cell>
        </row>
        <row r="8392">
          <cell r="N8392">
            <v>0</v>
          </cell>
        </row>
        <row r="8393">
          <cell r="N8393">
            <v>0</v>
          </cell>
        </row>
        <row r="8394">
          <cell r="N8394">
            <v>0</v>
          </cell>
        </row>
        <row r="8395">
          <cell r="N8395">
            <v>0</v>
          </cell>
        </row>
        <row r="8396">
          <cell r="N8396">
            <v>0</v>
          </cell>
        </row>
        <row r="8397">
          <cell r="N8397">
            <v>0</v>
          </cell>
        </row>
        <row r="8398">
          <cell r="N8398">
            <v>0</v>
          </cell>
        </row>
        <row r="8399">
          <cell r="N8399">
            <v>0</v>
          </cell>
        </row>
        <row r="8400">
          <cell r="N8400">
            <v>0</v>
          </cell>
        </row>
        <row r="8401">
          <cell r="N8401">
            <v>0</v>
          </cell>
        </row>
        <row r="8402">
          <cell r="N8402">
            <v>0</v>
          </cell>
        </row>
        <row r="8403">
          <cell r="N8403">
            <v>0</v>
          </cell>
        </row>
        <row r="8404">
          <cell r="N8404">
            <v>0</v>
          </cell>
        </row>
        <row r="8405">
          <cell r="N8405">
            <v>0</v>
          </cell>
        </row>
        <row r="8406">
          <cell r="N8406">
            <v>0</v>
          </cell>
        </row>
        <row r="8407">
          <cell r="N8407">
            <v>0</v>
          </cell>
        </row>
        <row r="8408">
          <cell r="N8408">
            <v>0</v>
          </cell>
        </row>
        <row r="8409">
          <cell r="N8409">
            <v>0</v>
          </cell>
        </row>
        <row r="8410">
          <cell r="N8410">
            <v>0</v>
          </cell>
        </row>
        <row r="8411">
          <cell r="N8411">
            <v>0</v>
          </cell>
        </row>
        <row r="8412">
          <cell r="N8412">
            <v>0</v>
          </cell>
        </row>
        <row r="8413">
          <cell r="N8413">
            <v>0</v>
          </cell>
        </row>
        <row r="8414">
          <cell r="N8414">
            <v>0</v>
          </cell>
        </row>
        <row r="8415">
          <cell r="N8415">
            <v>0</v>
          </cell>
        </row>
        <row r="8416">
          <cell r="N8416">
            <v>0</v>
          </cell>
        </row>
        <row r="8417">
          <cell r="N8417">
            <v>0</v>
          </cell>
        </row>
        <row r="8418">
          <cell r="N8418">
            <v>0</v>
          </cell>
        </row>
        <row r="8419">
          <cell r="N8419">
            <v>0</v>
          </cell>
        </row>
        <row r="8420">
          <cell r="N8420">
            <v>0</v>
          </cell>
        </row>
        <row r="8421">
          <cell r="N8421">
            <v>0</v>
          </cell>
        </row>
        <row r="8422">
          <cell r="N8422">
            <v>0</v>
          </cell>
        </row>
        <row r="8423">
          <cell r="N8423">
            <v>0</v>
          </cell>
        </row>
        <row r="8424">
          <cell r="N8424">
            <v>0</v>
          </cell>
        </row>
        <row r="8425">
          <cell r="N8425">
            <v>0</v>
          </cell>
        </row>
        <row r="8426">
          <cell r="N8426">
            <v>0</v>
          </cell>
        </row>
        <row r="8427">
          <cell r="N8427">
            <v>0</v>
          </cell>
        </row>
        <row r="8428">
          <cell r="N8428">
            <v>0</v>
          </cell>
        </row>
        <row r="8429">
          <cell r="N8429">
            <v>0</v>
          </cell>
        </row>
        <row r="8430">
          <cell r="N8430">
            <v>0</v>
          </cell>
        </row>
        <row r="8431">
          <cell r="N8431">
            <v>0</v>
          </cell>
        </row>
        <row r="8432">
          <cell r="N8432">
            <v>0</v>
          </cell>
        </row>
        <row r="8433">
          <cell r="N8433">
            <v>0</v>
          </cell>
        </row>
        <row r="8434">
          <cell r="N8434">
            <v>0</v>
          </cell>
        </row>
        <row r="8435">
          <cell r="N8435">
            <v>0</v>
          </cell>
        </row>
        <row r="8436">
          <cell r="N8436">
            <v>0</v>
          </cell>
        </row>
        <row r="8437">
          <cell r="N8437">
            <v>0</v>
          </cell>
        </row>
        <row r="8438">
          <cell r="N8438">
            <v>0</v>
          </cell>
        </row>
        <row r="8439">
          <cell r="N8439">
            <v>0</v>
          </cell>
        </row>
        <row r="8440">
          <cell r="N8440">
            <v>0</v>
          </cell>
        </row>
        <row r="8441">
          <cell r="N8441">
            <v>0</v>
          </cell>
        </row>
        <row r="8442">
          <cell r="N8442">
            <v>0</v>
          </cell>
        </row>
        <row r="8443">
          <cell r="N8443">
            <v>0</v>
          </cell>
        </row>
        <row r="8444">
          <cell r="N8444">
            <v>0</v>
          </cell>
        </row>
        <row r="8445">
          <cell r="N8445">
            <v>0</v>
          </cell>
        </row>
        <row r="8446">
          <cell r="N8446">
            <v>0</v>
          </cell>
        </row>
        <row r="8447">
          <cell r="N8447">
            <v>0</v>
          </cell>
        </row>
        <row r="8448">
          <cell r="N8448">
            <v>0</v>
          </cell>
        </row>
        <row r="8449">
          <cell r="N8449">
            <v>0</v>
          </cell>
        </row>
        <row r="8450">
          <cell r="N8450">
            <v>0</v>
          </cell>
        </row>
        <row r="8451">
          <cell r="N8451">
            <v>0</v>
          </cell>
        </row>
        <row r="8452">
          <cell r="N8452">
            <v>0</v>
          </cell>
        </row>
        <row r="8453">
          <cell r="N8453">
            <v>0</v>
          </cell>
        </row>
        <row r="8454">
          <cell r="N8454">
            <v>0</v>
          </cell>
        </row>
        <row r="8455">
          <cell r="N8455">
            <v>0</v>
          </cell>
        </row>
        <row r="8456">
          <cell r="N8456">
            <v>0</v>
          </cell>
        </row>
        <row r="8457">
          <cell r="N8457">
            <v>0</v>
          </cell>
        </row>
        <row r="8458">
          <cell r="N8458">
            <v>0</v>
          </cell>
        </row>
        <row r="8459">
          <cell r="N8459">
            <v>0</v>
          </cell>
        </row>
        <row r="8460">
          <cell r="N8460">
            <v>0</v>
          </cell>
        </row>
        <row r="8461">
          <cell r="N8461">
            <v>0</v>
          </cell>
        </row>
        <row r="8462">
          <cell r="N8462">
            <v>0</v>
          </cell>
        </row>
        <row r="8463">
          <cell r="N8463">
            <v>0</v>
          </cell>
        </row>
        <row r="8464">
          <cell r="N8464">
            <v>0</v>
          </cell>
        </row>
        <row r="8465">
          <cell r="N8465">
            <v>0</v>
          </cell>
        </row>
        <row r="8466">
          <cell r="N8466">
            <v>0</v>
          </cell>
        </row>
        <row r="8467">
          <cell r="N8467">
            <v>0</v>
          </cell>
        </row>
        <row r="8468">
          <cell r="N8468">
            <v>0</v>
          </cell>
        </row>
        <row r="8469">
          <cell r="N8469">
            <v>0</v>
          </cell>
        </row>
        <row r="8470">
          <cell r="N8470">
            <v>0</v>
          </cell>
        </row>
        <row r="8471">
          <cell r="N8471">
            <v>0</v>
          </cell>
        </row>
        <row r="8472">
          <cell r="N8472">
            <v>0</v>
          </cell>
        </row>
        <row r="8473">
          <cell r="N8473">
            <v>0</v>
          </cell>
        </row>
        <row r="8474">
          <cell r="N8474">
            <v>0</v>
          </cell>
        </row>
        <row r="8475">
          <cell r="N8475">
            <v>0</v>
          </cell>
        </row>
        <row r="8476">
          <cell r="N8476">
            <v>0</v>
          </cell>
        </row>
        <row r="8477">
          <cell r="N8477">
            <v>0</v>
          </cell>
        </row>
        <row r="8478">
          <cell r="N8478">
            <v>0</v>
          </cell>
        </row>
        <row r="8479">
          <cell r="N8479">
            <v>0</v>
          </cell>
        </row>
        <row r="8480">
          <cell r="N8480">
            <v>0</v>
          </cell>
        </row>
        <row r="8481">
          <cell r="N8481">
            <v>0</v>
          </cell>
        </row>
        <row r="8482">
          <cell r="N8482">
            <v>0</v>
          </cell>
        </row>
        <row r="8483">
          <cell r="N8483">
            <v>0</v>
          </cell>
        </row>
        <row r="8484">
          <cell r="N8484">
            <v>0</v>
          </cell>
        </row>
        <row r="8485">
          <cell r="N8485">
            <v>0</v>
          </cell>
        </row>
        <row r="8486">
          <cell r="N8486">
            <v>0</v>
          </cell>
        </row>
        <row r="8487">
          <cell r="N8487">
            <v>0</v>
          </cell>
        </row>
        <row r="8488">
          <cell r="N8488">
            <v>0</v>
          </cell>
        </row>
        <row r="8489">
          <cell r="N8489">
            <v>0</v>
          </cell>
        </row>
        <row r="8490">
          <cell r="N8490">
            <v>0</v>
          </cell>
        </row>
        <row r="8491">
          <cell r="N8491">
            <v>0</v>
          </cell>
        </row>
        <row r="8492">
          <cell r="N8492">
            <v>0</v>
          </cell>
        </row>
        <row r="8493">
          <cell r="N8493">
            <v>0</v>
          </cell>
        </row>
        <row r="8494">
          <cell r="N8494">
            <v>0</v>
          </cell>
        </row>
        <row r="8495">
          <cell r="N8495">
            <v>0</v>
          </cell>
        </row>
        <row r="8496">
          <cell r="N8496">
            <v>0</v>
          </cell>
        </row>
        <row r="8497">
          <cell r="N8497">
            <v>0</v>
          </cell>
        </row>
        <row r="8498">
          <cell r="N8498">
            <v>0</v>
          </cell>
        </row>
        <row r="8499">
          <cell r="N8499">
            <v>0</v>
          </cell>
        </row>
        <row r="8500">
          <cell r="N8500">
            <v>0</v>
          </cell>
        </row>
        <row r="8501">
          <cell r="N8501">
            <v>0</v>
          </cell>
        </row>
        <row r="8502">
          <cell r="N8502">
            <v>0</v>
          </cell>
        </row>
        <row r="8503">
          <cell r="N8503">
            <v>0</v>
          </cell>
        </row>
        <row r="8504">
          <cell r="N8504">
            <v>0</v>
          </cell>
        </row>
        <row r="8505">
          <cell r="N8505">
            <v>0</v>
          </cell>
        </row>
        <row r="8506">
          <cell r="N8506">
            <v>0</v>
          </cell>
        </row>
        <row r="8507">
          <cell r="N8507">
            <v>0</v>
          </cell>
        </row>
        <row r="8508">
          <cell r="N8508">
            <v>0</v>
          </cell>
        </row>
        <row r="8509">
          <cell r="N8509">
            <v>0</v>
          </cell>
        </row>
        <row r="8510">
          <cell r="N8510">
            <v>0</v>
          </cell>
        </row>
        <row r="8511">
          <cell r="N8511">
            <v>0</v>
          </cell>
        </row>
        <row r="8512">
          <cell r="N8512">
            <v>0</v>
          </cell>
        </row>
        <row r="8513">
          <cell r="N8513">
            <v>0</v>
          </cell>
        </row>
        <row r="8514">
          <cell r="N8514">
            <v>0</v>
          </cell>
        </row>
        <row r="8515">
          <cell r="N8515">
            <v>0</v>
          </cell>
        </row>
        <row r="8516">
          <cell r="N8516">
            <v>0</v>
          </cell>
        </row>
        <row r="8517">
          <cell r="N8517">
            <v>0</v>
          </cell>
        </row>
        <row r="8518">
          <cell r="N8518">
            <v>0</v>
          </cell>
        </row>
        <row r="8519">
          <cell r="N8519">
            <v>0</v>
          </cell>
        </row>
        <row r="8520">
          <cell r="N8520">
            <v>0</v>
          </cell>
        </row>
        <row r="8521">
          <cell r="N8521">
            <v>0</v>
          </cell>
        </row>
        <row r="8522">
          <cell r="N8522">
            <v>0</v>
          </cell>
        </row>
        <row r="8523">
          <cell r="N8523">
            <v>0</v>
          </cell>
        </row>
        <row r="8524">
          <cell r="N8524">
            <v>0</v>
          </cell>
        </row>
        <row r="8525">
          <cell r="N8525">
            <v>0</v>
          </cell>
        </row>
        <row r="8526">
          <cell r="N8526">
            <v>0</v>
          </cell>
        </row>
        <row r="8527">
          <cell r="N8527">
            <v>0</v>
          </cell>
        </row>
        <row r="8528">
          <cell r="N8528">
            <v>0</v>
          </cell>
        </row>
        <row r="8529">
          <cell r="N8529">
            <v>0</v>
          </cell>
        </row>
        <row r="8530">
          <cell r="N8530">
            <v>0</v>
          </cell>
        </row>
        <row r="8531">
          <cell r="N8531">
            <v>0</v>
          </cell>
        </row>
        <row r="8532">
          <cell r="N8532">
            <v>0</v>
          </cell>
        </row>
        <row r="8533">
          <cell r="N8533">
            <v>0</v>
          </cell>
        </row>
        <row r="8534">
          <cell r="N8534">
            <v>0</v>
          </cell>
        </row>
        <row r="8535">
          <cell r="N8535">
            <v>0</v>
          </cell>
        </row>
        <row r="8536">
          <cell r="N8536">
            <v>0</v>
          </cell>
        </row>
        <row r="8537">
          <cell r="N8537">
            <v>0</v>
          </cell>
        </row>
        <row r="8538">
          <cell r="N8538">
            <v>0</v>
          </cell>
        </row>
        <row r="8539">
          <cell r="N8539">
            <v>0</v>
          </cell>
        </row>
        <row r="8540">
          <cell r="N8540">
            <v>0</v>
          </cell>
        </row>
        <row r="8541">
          <cell r="N8541">
            <v>0</v>
          </cell>
        </row>
        <row r="8542">
          <cell r="N8542">
            <v>0</v>
          </cell>
        </row>
        <row r="8543">
          <cell r="N8543">
            <v>0</v>
          </cell>
        </row>
        <row r="8544">
          <cell r="N8544">
            <v>0</v>
          </cell>
        </row>
        <row r="8545">
          <cell r="N8545">
            <v>0</v>
          </cell>
        </row>
        <row r="8546">
          <cell r="N8546">
            <v>0</v>
          </cell>
        </row>
        <row r="8547">
          <cell r="N8547">
            <v>0</v>
          </cell>
        </row>
        <row r="8548">
          <cell r="N8548">
            <v>0</v>
          </cell>
        </row>
        <row r="8549">
          <cell r="N8549">
            <v>0</v>
          </cell>
        </row>
        <row r="8550">
          <cell r="N8550">
            <v>0</v>
          </cell>
        </row>
        <row r="8551">
          <cell r="N8551">
            <v>0</v>
          </cell>
        </row>
        <row r="8552">
          <cell r="N8552">
            <v>0</v>
          </cell>
        </row>
        <row r="8553">
          <cell r="N8553">
            <v>0</v>
          </cell>
        </row>
        <row r="8554">
          <cell r="N8554">
            <v>0</v>
          </cell>
        </row>
        <row r="8555">
          <cell r="N8555">
            <v>0</v>
          </cell>
        </row>
        <row r="8556">
          <cell r="N8556">
            <v>0</v>
          </cell>
        </row>
        <row r="8557">
          <cell r="N8557">
            <v>0</v>
          </cell>
        </row>
        <row r="8558">
          <cell r="N8558">
            <v>0</v>
          </cell>
        </row>
        <row r="8559">
          <cell r="N8559">
            <v>0</v>
          </cell>
        </row>
        <row r="8560">
          <cell r="N8560">
            <v>0</v>
          </cell>
        </row>
        <row r="8561">
          <cell r="N8561">
            <v>0</v>
          </cell>
        </row>
        <row r="8562">
          <cell r="N8562">
            <v>0</v>
          </cell>
        </row>
        <row r="8563">
          <cell r="N8563">
            <v>0</v>
          </cell>
        </row>
        <row r="8564">
          <cell r="N8564">
            <v>0</v>
          </cell>
        </row>
        <row r="8565">
          <cell r="N8565">
            <v>0</v>
          </cell>
        </row>
        <row r="8566">
          <cell r="N8566">
            <v>0</v>
          </cell>
        </row>
        <row r="8567">
          <cell r="N8567">
            <v>0</v>
          </cell>
        </row>
        <row r="8568">
          <cell r="N8568">
            <v>0</v>
          </cell>
        </row>
        <row r="8569">
          <cell r="N8569">
            <v>0</v>
          </cell>
        </row>
        <row r="8570">
          <cell r="N8570">
            <v>0</v>
          </cell>
        </row>
        <row r="8571">
          <cell r="N8571">
            <v>0</v>
          </cell>
        </row>
        <row r="8572">
          <cell r="N8572">
            <v>0</v>
          </cell>
        </row>
        <row r="8573">
          <cell r="N8573">
            <v>0</v>
          </cell>
        </row>
        <row r="8574">
          <cell r="N8574">
            <v>0</v>
          </cell>
        </row>
        <row r="8575">
          <cell r="N8575">
            <v>0</v>
          </cell>
        </row>
        <row r="8576">
          <cell r="N8576">
            <v>0</v>
          </cell>
        </row>
        <row r="8577">
          <cell r="N8577">
            <v>0</v>
          </cell>
        </row>
        <row r="8578">
          <cell r="N8578">
            <v>0</v>
          </cell>
        </row>
        <row r="8579">
          <cell r="N8579">
            <v>0</v>
          </cell>
        </row>
        <row r="8580">
          <cell r="N8580">
            <v>0</v>
          </cell>
        </row>
        <row r="8581">
          <cell r="N8581">
            <v>0</v>
          </cell>
        </row>
        <row r="8582">
          <cell r="N8582">
            <v>0</v>
          </cell>
        </row>
        <row r="8583">
          <cell r="N8583">
            <v>0</v>
          </cell>
        </row>
        <row r="8584">
          <cell r="N8584">
            <v>0</v>
          </cell>
        </row>
        <row r="8585">
          <cell r="N8585">
            <v>0</v>
          </cell>
        </row>
        <row r="8586">
          <cell r="N8586">
            <v>0</v>
          </cell>
        </row>
        <row r="8587">
          <cell r="N8587">
            <v>0</v>
          </cell>
        </row>
        <row r="8588">
          <cell r="N8588">
            <v>0</v>
          </cell>
        </row>
        <row r="8589">
          <cell r="N8589">
            <v>0</v>
          </cell>
        </row>
        <row r="8590">
          <cell r="N8590">
            <v>0</v>
          </cell>
        </row>
        <row r="8591">
          <cell r="N8591">
            <v>0</v>
          </cell>
        </row>
        <row r="8592">
          <cell r="N8592">
            <v>0</v>
          </cell>
        </row>
        <row r="8593">
          <cell r="N8593">
            <v>0</v>
          </cell>
        </row>
        <row r="8594">
          <cell r="N8594">
            <v>0</v>
          </cell>
        </row>
        <row r="8595">
          <cell r="N8595">
            <v>0</v>
          </cell>
        </row>
        <row r="8596">
          <cell r="N8596">
            <v>0</v>
          </cell>
        </row>
        <row r="8597">
          <cell r="N8597">
            <v>0</v>
          </cell>
        </row>
        <row r="8598">
          <cell r="N8598">
            <v>0</v>
          </cell>
        </row>
        <row r="8599">
          <cell r="N8599">
            <v>0</v>
          </cell>
        </row>
        <row r="8600">
          <cell r="N8600">
            <v>0</v>
          </cell>
        </row>
        <row r="8601">
          <cell r="N8601">
            <v>0</v>
          </cell>
        </row>
        <row r="8602">
          <cell r="N8602">
            <v>0</v>
          </cell>
        </row>
        <row r="8603">
          <cell r="N8603">
            <v>0</v>
          </cell>
        </row>
        <row r="8604">
          <cell r="N8604">
            <v>0</v>
          </cell>
        </row>
        <row r="8605">
          <cell r="N8605">
            <v>0</v>
          </cell>
        </row>
        <row r="8606">
          <cell r="N8606">
            <v>0</v>
          </cell>
        </row>
        <row r="8607">
          <cell r="N8607">
            <v>0</v>
          </cell>
        </row>
        <row r="8608">
          <cell r="N8608">
            <v>0</v>
          </cell>
        </row>
        <row r="8609">
          <cell r="N8609">
            <v>0</v>
          </cell>
        </row>
        <row r="8610">
          <cell r="N8610">
            <v>0</v>
          </cell>
        </row>
        <row r="8611">
          <cell r="N8611">
            <v>0</v>
          </cell>
        </row>
        <row r="8612">
          <cell r="N8612">
            <v>0</v>
          </cell>
        </row>
        <row r="8613">
          <cell r="N8613">
            <v>0</v>
          </cell>
        </row>
        <row r="8614">
          <cell r="N8614">
            <v>0</v>
          </cell>
        </row>
        <row r="8615">
          <cell r="N8615">
            <v>0</v>
          </cell>
        </row>
        <row r="8616">
          <cell r="N8616">
            <v>0</v>
          </cell>
        </row>
        <row r="8617">
          <cell r="N8617">
            <v>0</v>
          </cell>
        </row>
        <row r="8618">
          <cell r="N8618">
            <v>0</v>
          </cell>
        </row>
        <row r="8619">
          <cell r="N8619">
            <v>0</v>
          </cell>
        </row>
        <row r="8620">
          <cell r="N8620">
            <v>0</v>
          </cell>
        </row>
        <row r="8621">
          <cell r="N8621">
            <v>0</v>
          </cell>
        </row>
        <row r="8622">
          <cell r="N8622">
            <v>0</v>
          </cell>
        </row>
        <row r="8623">
          <cell r="N8623">
            <v>0</v>
          </cell>
        </row>
        <row r="8624">
          <cell r="N8624">
            <v>0</v>
          </cell>
        </row>
        <row r="8625">
          <cell r="N8625">
            <v>0</v>
          </cell>
        </row>
        <row r="8626">
          <cell r="N8626">
            <v>0</v>
          </cell>
        </row>
        <row r="8627">
          <cell r="N8627">
            <v>0</v>
          </cell>
        </row>
        <row r="8628">
          <cell r="N8628">
            <v>0</v>
          </cell>
        </row>
        <row r="8629">
          <cell r="N8629">
            <v>0</v>
          </cell>
        </row>
        <row r="8630">
          <cell r="N8630">
            <v>0</v>
          </cell>
        </row>
        <row r="8631">
          <cell r="N8631">
            <v>0</v>
          </cell>
        </row>
        <row r="8632">
          <cell r="N8632">
            <v>0</v>
          </cell>
        </row>
        <row r="8633">
          <cell r="N8633">
            <v>0</v>
          </cell>
        </row>
        <row r="8634">
          <cell r="N8634">
            <v>0</v>
          </cell>
        </row>
        <row r="8635">
          <cell r="N8635">
            <v>0</v>
          </cell>
        </row>
        <row r="8636">
          <cell r="N8636">
            <v>0</v>
          </cell>
        </row>
        <row r="8637">
          <cell r="N8637">
            <v>0</v>
          </cell>
        </row>
        <row r="8638">
          <cell r="N8638">
            <v>0</v>
          </cell>
        </row>
        <row r="8639">
          <cell r="N8639">
            <v>0</v>
          </cell>
        </row>
        <row r="8640">
          <cell r="N8640">
            <v>0</v>
          </cell>
        </row>
        <row r="8641">
          <cell r="N8641">
            <v>0</v>
          </cell>
        </row>
        <row r="8642">
          <cell r="N8642">
            <v>0</v>
          </cell>
        </row>
        <row r="8643">
          <cell r="N8643">
            <v>0</v>
          </cell>
        </row>
        <row r="8644">
          <cell r="N8644">
            <v>0</v>
          </cell>
        </row>
        <row r="8645">
          <cell r="N8645">
            <v>0</v>
          </cell>
        </row>
        <row r="8646">
          <cell r="N8646">
            <v>0</v>
          </cell>
        </row>
        <row r="8647">
          <cell r="N8647">
            <v>0</v>
          </cell>
        </row>
        <row r="8648">
          <cell r="N8648">
            <v>0</v>
          </cell>
        </row>
        <row r="8649">
          <cell r="N8649">
            <v>0</v>
          </cell>
        </row>
        <row r="8650">
          <cell r="N8650">
            <v>0</v>
          </cell>
        </row>
        <row r="8651">
          <cell r="N8651">
            <v>0</v>
          </cell>
        </row>
        <row r="8652">
          <cell r="N8652">
            <v>0</v>
          </cell>
        </row>
        <row r="8653">
          <cell r="N8653">
            <v>0</v>
          </cell>
        </row>
        <row r="8654">
          <cell r="N8654">
            <v>0</v>
          </cell>
        </row>
        <row r="8655">
          <cell r="N8655">
            <v>0</v>
          </cell>
        </row>
        <row r="8656">
          <cell r="N8656">
            <v>0</v>
          </cell>
        </row>
        <row r="8657">
          <cell r="N8657">
            <v>0</v>
          </cell>
        </row>
        <row r="8658">
          <cell r="N8658">
            <v>0</v>
          </cell>
        </row>
        <row r="8659">
          <cell r="N8659">
            <v>0</v>
          </cell>
        </row>
        <row r="8660">
          <cell r="N8660">
            <v>0</v>
          </cell>
        </row>
        <row r="8661">
          <cell r="N8661">
            <v>0</v>
          </cell>
        </row>
        <row r="8662">
          <cell r="N8662">
            <v>0</v>
          </cell>
        </row>
        <row r="8663">
          <cell r="N8663">
            <v>0</v>
          </cell>
        </row>
        <row r="8664">
          <cell r="N8664">
            <v>0</v>
          </cell>
        </row>
        <row r="8665">
          <cell r="N8665">
            <v>0</v>
          </cell>
        </row>
        <row r="8666">
          <cell r="N8666">
            <v>0</v>
          </cell>
        </row>
        <row r="8667">
          <cell r="N8667">
            <v>0</v>
          </cell>
        </row>
        <row r="8668">
          <cell r="N8668">
            <v>0</v>
          </cell>
        </row>
        <row r="8669">
          <cell r="N8669">
            <v>0</v>
          </cell>
        </row>
        <row r="8670">
          <cell r="N8670">
            <v>0</v>
          </cell>
        </row>
        <row r="8671">
          <cell r="N8671">
            <v>0</v>
          </cell>
        </row>
        <row r="8672">
          <cell r="N8672">
            <v>0</v>
          </cell>
        </row>
        <row r="8673">
          <cell r="N8673">
            <v>0</v>
          </cell>
        </row>
        <row r="8674">
          <cell r="N8674">
            <v>0</v>
          </cell>
        </row>
        <row r="8675">
          <cell r="N8675">
            <v>0</v>
          </cell>
        </row>
        <row r="8676">
          <cell r="N8676">
            <v>0</v>
          </cell>
        </row>
        <row r="8677">
          <cell r="N8677">
            <v>0</v>
          </cell>
        </row>
        <row r="8678">
          <cell r="N8678">
            <v>0</v>
          </cell>
        </row>
        <row r="8679">
          <cell r="N8679">
            <v>0</v>
          </cell>
        </row>
        <row r="8680">
          <cell r="N8680">
            <v>0</v>
          </cell>
        </row>
        <row r="8681">
          <cell r="N8681">
            <v>0</v>
          </cell>
        </row>
        <row r="8682">
          <cell r="N8682">
            <v>0</v>
          </cell>
        </row>
        <row r="8683">
          <cell r="N8683">
            <v>0</v>
          </cell>
        </row>
        <row r="8684">
          <cell r="N8684">
            <v>0</v>
          </cell>
        </row>
        <row r="8685">
          <cell r="N8685">
            <v>0</v>
          </cell>
        </row>
        <row r="8686">
          <cell r="N8686">
            <v>0</v>
          </cell>
        </row>
        <row r="8687">
          <cell r="N8687">
            <v>0</v>
          </cell>
        </row>
        <row r="8688">
          <cell r="N8688">
            <v>0</v>
          </cell>
        </row>
        <row r="8689">
          <cell r="N8689">
            <v>0</v>
          </cell>
        </row>
        <row r="8690">
          <cell r="N8690">
            <v>0</v>
          </cell>
        </row>
        <row r="8691">
          <cell r="N8691">
            <v>0</v>
          </cell>
        </row>
        <row r="8692">
          <cell r="N8692">
            <v>0</v>
          </cell>
        </row>
        <row r="8693">
          <cell r="N8693">
            <v>0</v>
          </cell>
        </row>
        <row r="8694">
          <cell r="N8694">
            <v>0</v>
          </cell>
        </row>
        <row r="8695">
          <cell r="N8695">
            <v>0</v>
          </cell>
        </row>
        <row r="8696">
          <cell r="N8696">
            <v>0</v>
          </cell>
        </row>
        <row r="8697">
          <cell r="N8697">
            <v>0</v>
          </cell>
        </row>
        <row r="8698">
          <cell r="N8698">
            <v>0</v>
          </cell>
        </row>
        <row r="8699">
          <cell r="N8699">
            <v>0</v>
          </cell>
        </row>
        <row r="8700">
          <cell r="N8700">
            <v>0</v>
          </cell>
        </row>
        <row r="8701">
          <cell r="N8701">
            <v>0</v>
          </cell>
        </row>
        <row r="8702">
          <cell r="N8702">
            <v>0</v>
          </cell>
        </row>
        <row r="8703">
          <cell r="N8703">
            <v>0</v>
          </cell>
        </row>
        <row r="8704">
          <cell r="N8704">
            <v>0</v>
          </cell>
        </row>
        <row r="8705">
          <cell r="N8705">
            <v>0</v>
          </cell>
        </row>
        <row r="8706">
          <cell r="N8706">
            <v>0</v>
          </cell>
        </row>
        <row r="8707">
          <cell r="N8707">
            <v>0</v>
          </cell>
        </row>
        <row r="8708">
          <cell r="N8708">
            <v>0</v>
          </cell>
        </row>
        <row r="8709">
          <cell r="N8709">
            <v>0</v>
          </cell>
        </row>
        <row r="8710">
          <cell r="N8710">
            <v>0</v>
          </cell>
        </row>
        <row r="8711">
          <cell r="N8711">
            <v>0</v>
          </cell>
        </row>
        <row r="8712">
          <cell r="N8712">
            <v>0</v>
          </cell>
        </row>
        <row r="8713">
          <cell r="N8713">
            <v>0</v>
          </cell>
        </row>
        <row r="8714">
          <cell r="N8714">
            <v>0</v>
          </cell>
        </row>
        <row r="8715">
          <cell r="N8715">
            <v>0</v>
          </cell>
        </row>
        <row r="8716">
          <cell r="N8716">
            <v>0</v>
          </cell>
        </row>
        <row r="8717">
          <cell r="N8717">
            <v>0</v>
          </cell>
        </row>
        <row r="8718">
          <cell r="N8718">
            <v>0</v>
          </cell>
        </row>
        <row r="8719">
          <cell r="N8719">
            <v>0</v>
          </cell>
        </row>
        <row r="8720">
          <cell r="N8720">
            <v>0</v>
          </cell>
        </row>
        <row r="8721">
          <cell r="N8721">
            <v>0</v>
          </cell>
        </row>
        <row r="8722">
          <cell r="N8722">
            <v>0</v>
          </cell>
        </row>
        <row r="8723">
          <cell r="N8723">
            <v>0</v>
          </cell>
        </row>
        <row r="8724">
          <cell r="N8724">
            <v>0</v>
          </cell>
        </row>
        <row r="8725">
          <cell r="N8725">
            <v>0</v>
          </cell>
        </row>
        <row r="8726">
          <cell r="N8726">
            <v>0</v>
          </cell>
        </row>
        <row r="8727">
          <cell r="N8727">
            <v>0</v>
          </cell>
        </row>
        <row r="8728">
          <cell r="N8728">
            <v>0</v>
          </cell>
        </row>
        <row r="8729">
          <cell r="N8729">
            <v>0</v>
          </cell>
        </row>
        <row r="8730">
          <cell r="N8730">
            <v>0</v>
          </cell>
        </row>
        <row r="8731">
          <cell r="N8731">
            <v>0</v>
          </cell>
        </row>
        <row r="8732">
          <cell r="N8732">
            <v>0</v>
          </cell>
        </row>
        <row r="8733">
          <cell r="N8733">
            <v>0</v>
          </cell>
        </row>
        <row r="8734">
          <cell r="N8734">
            <v>0</v>
          </cell>
        </row>
        <row r="8735">
          <cell r="N8735">
            <v>0</v>
          </cell>
        </row>
        <row r="8736">
          <cell r="N8736">
            <v>0</v>
          </cell>
        </row>
        <row r="8737">
          <cell r="N8737">
            <v>0</v>
          </cell>
        </row>
        <row r="8738">
          <cell r="N8738">
            <v>0</v>
          </cell>
        </row>
        <row r="8739">
          <cell r="N8739">
            <v>0</v>
          </cell>
        </row>
        <row r="8740">
          <cell r="N8740">
            <v>0</v>
          </cell>
        </row>
        <row r="8741">
          <cell r="N8741">
            <v>0</v>
          </cell>
        </row>
        <row r="8742">
          <cell r="N8742">
            <v>0</v>
          </cell>
        </row>
        <row r="8743">
          <cell r="N8743">
            <v>0</v>
          </cell>
        </row>
        <row r="8744">
          <cell r="N8744">
            <v>0</v>
          </cell>
        </row>
        <row r="8745">
          <cell r="N8745">
            <v>0</v>
          </cell>
        </row>
        <row r="8746">
          <cell r="N8746">
            <v>0</v>
          </cell>
        </row>
        <row r="8747">
          <cell r="N8747">
            <v>0</v>
          </cell>
        </row>
        <row r="8748">
          <cell r="N8748">
            <v>0</v>
          </cell>
        </row>
        <row r="8749">
          <cell r="N8749">
            <v>0</v>
          </cell>
        </row>
        <row r="8750">
          <cell r="N8750">
            <v>0</v>
          </cell>
        </row>
        <row r="8751">
          <cell r="N8751">
            <v>0</v>
          </cell>
        </row>
        <row r="8752">
          <cell r="N8752">
            <v>0</v>
          </cell>
        </row>
        <row r="8753">
          <cell r="N8753">
            <v>0</v>
          </cell>
        </row>
        <row r="8754">
          <cell r="N8754">
            <v>0</v>
          </cell>
        </row>
        <row r="8755">
          <cell r="N8755">
            <v>0</v>
          </cell>
        </row>
        <row r="8756">
          <cell r="N8756">
            <v>0</v>
          </cell>
        </row>
        <row r="8757">
          <cell r="N8757">
            <v>0</v>
          </cell>
        </row>
        <row r="8758">
          <cell r="N8758">
            <v>0</v>
          </cell>
        </row>
        <row r="8759">
          <cell r="N8759">
            <v>0</v>
          </cell>
        </row>
        <row r="8760">
          <cell r="N8760">
            <v>0</v>
          </cell>
        </row>
        <row r="8761">
          <cell r="N8761">
            <v>0</v>
          </cell>
        </row>
        <row r="8762">
          <cell r="N8762">
            <v>0</v>
          </cell>
        </row>
        <row r="8763">
          <cell r="N8763">
            <v>0</v>
          </cell>
        </row>
        <row r="8764">
          <cell r="N8764">
            <v>0</v>
          </cell>
        </row>
        <row r="8765">
          <cell r="N8765">
            <v>0</v>
          </cell>
        </row>
        <row r="8766">
          <cell r="N8766">
            <v>0</v>
          </cell>
        </row>
        <row r="8767">
          <cell r="N8767">
            <v>0</v>
          </cell>
        </row>
        <row r="8768">
          <cell r="N8768">
            <v>0</v>
          </cell>
        </row>
        <row r="8769">
          <cell r="N8769">
            <v>0</v>
          </cell>
        </row>
        <row r="8770">
          <cell r="N8770">
            <v>0</v>
          </cell>
        </row>
        <row r="8771">
          <cell r="N8771">
            <v>0</v>
          </cell>
        </row>
        <row r="8772">
          <cell r="N8772">
            <v>0</v>
          </cell>
        </row>
        <row r="8773">
          <cell r="N8773">
            <v>0</v>
          </cell>
        </row>
        <row r="8774">
          <cell r="N8774">
            <v>0</v>
          </cell>
        </row>
        <row r="8775">
          <cell r="N8775">
            <v>0</v>
          </cell>
        </row>
        <row r="8776">
          <cell r="N8776">
            <v>0</v>
          </cell>
        </row>
        <row r="8777">
          <cell r="N8777">
            <v>0</v>
          </cell>
        </row>
        <row r="8778">
          <cell r="N8778">
            <v>0</v>
          </cell>
        </row>
        <row r="8779">
          <cell r="N8779">
            <v>0</v>
          </cell>
        </row>
        <row r="8780">
          <cell r="N8780">
            <v>0</v>
          </cell>
        </row>
        <row r="8781">
          <cell r="N8781">
            <v>0</v>
          </cell>
        </row>
        <row r="8782">
          <cell r="N8782">
            <v>0</v>
          </cell>
        </row>
        <row r="8783">
          <cell r="N8783">
            <v>0</v>
          </cell>
        </row>
        <row r="8784">
          <cell r="N8784">
            <v>0</v>
          </cell>
        </row>
        <row r="8785">
          <cell r="N8785">
            <v>0</v>
          </cell>
        </row>
        <row r="8786">
          <cell r="N8786">
            <v>0</v>
          </cell>
        </row>
        <row r="8787">
          <cell r="N8787">
            <v>0</v>
          </cell>
        </row>
        <row r="8788">
          <cell r="N8788">
            <v>0</v>
          </cell>
        </row>
        <row r="8789">
          <cell r="N8789">
            <v>0</v>
          </cell>
        </row>
        <row r="8790">
          <cell r="N8790">
            <v>0</v>
          </cell>
        </row>
        <row r="8791">
          <cell r="N8791">
            <v>0</v>
          </cell>
        </row>
        <row r="8792">
          <cell r="N8792">
            <v>0</v>
          </cell>
        </row>
        <row r="8793">
          <cell r="N8793">
            <v>0</v>
          </cell>
        </row>
        <row r="8794">
          <cell r="N8794">
            <v>0</v>
          </cell>
        </row>
        <row r="8795">
          <cell r="N8795">
            <v>0</v>
          </cell>
        </row>
        <row r="8796">
          <cell r="N8796">
            <v>0</v>
          </cell>
        </row>
        <row r="8797">
          <cell r="N8797">
            <v>0</v>
          </cell>
        </row>
        <row r="8798">
          <cell r="N8798">
            <v>0</v>
          </cell>
        </row>
        <row r="8799">
          <cell r="N8799">
            <v>0</v>
          </cell>
        </row>
        <row r="8800">
          <cell r="N8800">
            <v>0</v>
          </cell>
        </row>
        <row r="8801">
          <cell r="N8801">
            <v>0</v>
          </cell>
        </row>
        <row r="8802">
          <cell r="N8802">
            <v>0</v>
          </cell>
        </row>
        <row r="8803">
          <cell r="N8803">
            <v>0</v>
          </cell>
        </row>
        <row r="8804">
          <cell r="N8804">
            <v>0</v>
          </cell>
        </row>
        <row r="8805">
          <cell r="N8805">
            <v>0</v>
          </cell>
        </row>
        <row r="8806">
          <cell r="N8806">
            <v>0</v>
          </cell>
        </row>
        <row r="8807">
          <cell r="N8807">
            <v>0</v>
          </cell>
        </row>
        <row r="8808">
          <cell r="N8808">
            <v>0</v>
          </cell>
        </row>
        <row r="8809">
          <cell r="N8809">
            <v>0</v>
          </cell>
        </row>
        <row r="8810">
          <cell r="N8810">
            <v>0</v>
          </cell>
        </row>
        <row r="8811">
          <cell r="N8811">
            <v>0</v>
          </cell>
        </row>
        <row r="8812">
          <cell r="N8812">
            <v>0</v>
          </cell>
        </row>
        <row r="8813">
          <cell r="N8813">
            <v>0</v>
          </cell>
        </row>
        <row r="8814">
          <cell r="N8814">
            <v>0</v>
          </cell>
        </row>
        <row r="8815">
          <cell r="N8815">
            <v>0</v>
          </cell>
        </row>
        <row r="8816">
          <cell r="N8816">
            <v>0</v>
          </cell>
        </row>
        <row r="8817">
          <cell r="N8817">
            <v>0</v>
          </cell>
        </row>
        <row r="8818">
          <cell r="N8818">
            <v>0</v>
          </cell>
        </row>
        <row r="8819">
          <cell r="N8819">
            <v>0</v>
          </cell>
        </row>
        <row r="8820">
          <cell r="N8820">
            <v>0</v>
          </cell>
        </row>
        <row r="8821">
          <cell r="N8821">
            <v>0</v>
          </cell>
        </row>
        <row r="8822">
          <cell r="N8822">
            <v>0</v>
          </cell>
        </row>
        <row r="8823">
          <cell r="N8823">
            <v>0</v>
          </cell>
        </row>
        <row r="8824">
          <cell r="N8824">
            <v>0</v>
          </cell>
        </row>
        <row r="8825">
          <cell r="N8825">
            <v>0</v>
          </cell>
        </row>
        <row r="8826">
          <cell r="N8826">
            <v>0</v>
          </cell>
        </row>
        <row r="8827">
          <cell r="N8827">
            <v>0</v>
          </cell>
        </row>
        <row r="8828">
          <cell r="N8828">
            <v>0</v>
          </cell>
        </row>
        <row r="8829">
          <cell r="N8829">
            <v>0</v>
          </cell>
        </row>
        <row r="8830">
          <cell r="N8830">
            <v>0</v>
          </cell>
        </row>
        <row r="8831">
          <cell r="N8831">
            <v>0</v>
          </cell>
        </row>
        <row r="8832">
          <cell r="N8832">
            <v>0</v>
          </cell>
        </row>
        <row r="8833">
          <cell r="N8833">
            <v>0</v>
          </cell>
        </row>
        <row r="8834">
          <cell r="N8834">
            <v>0</v>
          </cell>
        </row>
        <row r="8835">
          <cell r="N8835">
            <v>0</v>
          </cell>
        </row>
        <row r="8836">
          <cell r="N8836">
            <v>0</v>
          </cell>
        </row>
        <row r="8837">
          <cell r="N8837">
            <v>0</v>
          </cell>
        </row>
        <row r="8838">
          <cell r="N8838">
            <v>0</v>
          </cell>
        </row>
        <row r="8839">
          <cell r="N8839">
            <v>0</v>
          </cell>
        </row>
        <row r="8840">
          <cell r="N8840">
            <v>0</v>
          </cell>
        </row>
        <row r="8841">
          <cell r="N8841">
            <v>0</v>
          </cell>
        </row>
        <row r="8842">
          <cell r="N8842">
            <v>0</v>
          </cell>
        </row>
        <row r="8843">
          <cell r="N8843">
            <v>0</v>
          </cell>
        </row>
        <row r="8844">
          <cell r="N8844">
            <v>0</v>
          </cell>
        </row>
        <row r="8845">
          <cell r="N8845">
            <v>0</v>
          </cell>
        </row>
        <row r="8846">
          <cell r="N8846">
            <v>0</v>
          </cell>
        </row>
        <row r="8847">
          <cell r="N8847">
            <v>0</v>
          </cell>
        </row>
        <row r="8848">
          <cell r="N8848">
            <v>0</v>
          </cell>
        </row>
        <row r="8849">
          <cell r="N8849">
            <v>0</v>
          </cell>
        </row>
        <row r="8850">
          <cell r="N8850">
            <v>0</v>
          </cell>
        </row>
        <row r="8851">
          <cell r="N8851">
            <v>0</v>
          </cell>
        </row>
        <row r="8852">
          <cell r="N8852">
            <v>0</v>
          </cell>
        </row>
        <row r="8853">
          <cell r="N8853">
            <v>0</v>
          </cell>
        </row>
        <row r="8854">
          <cell r="N8854">
            <v>0</v>
          </cell>
        </row>
        <row r="8855">
          <cell r="N8855">
            <v>0</v>
          </cell>
        </row>
        <row r="8856">
          <cell r="N8856">
            <v>0</v>
          </cell>
        </row>
        <row r="8857">
          <cell r="N8857">
            <v>0</v>
          </cell>
        </row>
        <row r="8858">
          <cell r="N8858">
            <v>0</v>
          </cell>
        </row>
        <row r="8859">
          <cell r="N8859">
            <v>0</v>
          </cell>
        </row>
        <row r="8860">
          <cell r="N8860">
            <v>0</v>
          </cell>
        </row>
        <row r="8861">
          <cell r="N8861">
            <v>0</v>
          </cell>
        </row>
        <row r="8862">
          <cell r="N8862">
            <v>0</v>
          </cell>
        </row>
        <row r="8863">
          <cell r="N8863">
            <v>0</v>
          </cell>
        </row>
        <row r="8864">
          <cell r="N8864">
            <v>0</v>
          </cell>
        </row>
        <row r="8865">
          <cell r="N8865">
            <v>0</v>
          </cell>
        </row>
        <row r="8866">
          <cell r="N8866">
            <v>0</v>
          </cell>
        </row>
        <row r="8867">
          <cell r="N8867">
            <v>0</v>
          </cell>
        </row>
        <row r="8868">
          <cell r="N8868">
            <v>0</v>
          </cell>
        </row>
        <row r="8869">
          <cell r="N8869">
            <v>0</v>
          </cell>
        </row>
        <row r="8870">
          <cell r="N8870">
            <v>0</v>
          </cell>
        </row>
        <row r="8871">
          <cell r="N8871">
            <v>0</v>
          </cell>
        </row>
        <row r="8872">
          <cell r="N8872">
            <v>0</v>
          </cell>
        </row>
        <row r="8873">
          <cell r="N8873">
            <v>0</v>
          </cell>
        </row>
        <row r="8874">
          <cell r="N8874">
            <v>0</v>
          </cell>
        </row>
        <row r="8875">
          <cell r="N8875">
            <v>0</v>
          </cell>
        </row>
        <row r="8876">
          <cell r="N8876">
            <v>0</v>
          </cell>
        </row>
        <row r="8877">
          <cell r="N8877">
            <v>0</v>
          </cell>
        </row>
        <row r="8878">
          <cell r="N8878">
            <v>0</v>
          </cell>
        </row>
        <row r="8879">
          <cell r="N8879">
            <v>0</v>
          </cell>
        </row>
        <row r="8880">
          <cell r="N8880">
            <v>0</v>
          </cell>
        </row>
        <row r="8881">
          <cell r="N8881">
            <v>0</v>
          </cell>
        </row>
        <row r="8882">
          <cell r="N8882">
            <v>0</v>
          </cell>
        </row>
        <row r="8883">
          <cell r="N8883">
            <v>0</v>
          </cell>
        </row>
        <row r="8884">
          <cell r="N8884">
            <v>0</v>
          </cell>
        </row>
        <row r="8885">
          <cell r="N8885">
            <v>0</v>
          </cell>
        </row>
        <row r="8886">
          <cell r="N8886">
            <v>0</v>
          </cell>
        </row>
        <row r="8887">
          <cell r="N8887">
            <v>0</v>
          </cell>
        </row>
        <row r="8888">
          <cell r="N8888">
            <v>0</v>
          </cell>
        </row>
        <row r="8889">
          <cell r="N8889">
            <v>0</v>
          </cell>
        </row>
        <row r="8890">
          <cell r="N8890">
            <v>0</v>
          </cell>
        </row>
        <row r="8891">
          <cell r="N8891">
            <v>0</v>
          </cell>
        </row>
        <row r="8892">
          <cell r="N8892">
            <v>0</v>
          </cell>
        </row>
        <row r="8893">
          <cell r="N8893">
            <v>0</v>
          </cell>
        </row>
        <row r="8894">
          <cell r="N8894">
            <v>0</v>
          </cell>
        </row>
        <row r="8895">
          <cell r="N8895">
            <v>0</v>
          </cell>
        </row>
        <row r="8896">
          <cell r="N8896">
            <v>0</v>
          </cell>
        </row>
        <row r="8897">
          <cell r="N8897">
            <v>0</v>
          </cell>
        </row>
        <row r="8898">
          <cell r="N8898">
            <v>0</v>
          </cell>
        </row>
        <row r="8899">
          <cell r="N8899">
            <v>0</v>
          </cell>
        </row>
        <row r="8900">
          <cell r="N8900">
            <v>0</v>
          </cell>
        </row>
        <row r="8901">
          <cell r="N8901">
            <v>0</v>
          </cell>
        </row>
        <row r="8902">
          <cell r="N8902">
            <v>0</v>
          </cell>
        </row>
        <row r="8903">
          <cell r="N8903">
            <v>0</v>
          </cell>
        </row>
        <row r="8904">
          <cell r="N8904">
            <v>0</v>
          </cell>
        </row>
        <row r="8905">
          <cell r="N8905">
            <v>0</v>
          </cell>
        </row>
        <row r="8906">
          <cell r="N8906">
            <v>0</v>
          </cell>
        </row>
        <row r="8907">
          <cell r="N8907">
            <v>0</v>
          </cell>
        </row>
        <row r="8908">
          <cell r="N8908">
            <v>0</v>
          </cell>
        </row>
        <row r="8909">
          <cell r="N8909">
            <v>0</v>
          </cell>
        </row>
        <row r="8910">
          <cell r="N8910">
            <v>0</v>
          </cell>
        </row>
        <row r="8911">
          <cell r="N8911">
            <v>0</v>
          </cell>
        </row>
        <row r="8912">
          <cell r="N8912">
            <v>0</v>
          </cell>
        </row>
        <row r="8913">
          <cell r="N8913">
            <v>0</v>
          </cell>
        </row>
        <row r="8914">
          <cell r="N8914">
            <v>0</v>
          </cell>
        </row>
        <row r="8915">
          <cell r="N8915">
            <v>0</v>
          </cell>
        </row>
        <row r="8916">
          <cell r="N8916">
            <v>0</v>
          </cell>
        </row>
        <row r="8917">
          <cell r="N8917">
            <v>0</v>
          </cell>
        </row>
        <row r="8918">
          <cell r="N8918">
            <v>0</v>
          </cell>
        </row>
        <row r="8919">
          <cell r="N8919">
            <v>0</v>
          </cell>
        </row>
        <row r="8920">
          <cell r="N8920">
            <v>0</v>
          </cell>
        </row>
        <row r="8921">
          <cell r="N8921">
            <v>0</v>
          </cell>
        </row>
        <row r="8922">
          <cell r="N8922">
            <v>0</v>
          </cell>
        </row>
        <row r="8923">
          <cell r="N8923">
            <v>0</v>
          </cell>
        </row>
        <row r="8924">
          <cell r="N8924">
            <v>0</v>
          </cell>
        </row>
        <row r="8925">
          <cell r="N8925">
            <v>0</v>
          </cell>
        </row>
        <row r="8926">
          <cell r="N8926">
            <v>0</v>
          </cell>
        </row>
        <row r="8927">
          <cell r="N8927">
            <v>0</v>
          </cell>
        </row>
        <row r="8928">
          <cell r="N8928">
            <v>0</v>
          </cell>
        </row>
        <row r="8929">
          <cell r="N8929">
            <v>0</v>
          </cell>
        </row>
        <row r="8930">
          <cell r="N8930">
            <v>0</v>
          </cell>
        </row>
        <row r="8931">
          <cell r="N8931">
            <v>0</v>
          </cell>
        </row>
        <row r="8932">
          <cell r="N8932">
            <v>0</v>
          </cell>
        </row>
        <row r="8933">
          <cell r="N8933">
            <v>0</v>
          </cell>
        </row>
        <row r="8934">
          <cell r="N8934">
            <v>0</v>
          </cell>
        </row>
        <row r="8935">
          <cell r="N8935">
            <v>0</v>
          </cell>
        </row>
        <row r="8936">
          <cell r="N8936">
            <v>0</v>
          </cell>
        </row>
        <row r="8937">
          <cell r="N8937">
            <v>0</v>
          </cell>
        </row>
        <row r="8938">
          <cell r="N8938">
            <v>0</v>
          </cell>
        </row>
        <row r="8939">
          <cell r="N8939">
            <v>0</v>
          </cell>
        </row>
        <row r="8940">
          <cell r="N8940">
            <v>0</v>
          </cell>
        </row>
        <row r="8941">
          <cell r="N8941">
            <v>0</v>
          </cell>
        </row>
        <row r="8942">
          <cell r="N8942">
            <v>0</v>
          </cell>
        </row>
        <row r="8943">
          <cell r="N8943">
            <v>0</v>
          </cell>
        </row>
        <row r="8944">
          <cell r="N8944">
            <v>0</v>
          </cell>
        </row>
        <row r="8945">
          <cell r="N8945">
            <v>0</v>
          </cell>
        </row>
        <row r="8946">
          <cell r="N8946">
            <v>0</v>
          </cell>
        </row>
        <row r="8947">
          <cell r="N8947">
            <v>0</v>
          </cell>
        </row>
        <row r="8948">
          <cell r="N8948">
            <v>0</v>
          </cell>
        </row>
        <row r="8949">
          <cell r="N8949">
            <v>0</v>
          </cell>
        </row>
        <row r="8950">
          <cell r="N8950">
            <v>0</v>
          </cell>
        </row>
        <row r="8951">
          <cell r="N8951">
            <v>0</v>
          </cell>
        </row>
        <row r="8952">
          <cell r="N8952">
            <v>0</v>
          </cell>
        </row>
        <row r="8953">
          <cell r="N8953">
            <v>0</v>
          </cell>
        </row>
        <row r="8954">
          <cell r="N8954">
            <v>0</v>
          </cell>
        </row>
        <row r="8955">
          <cell r="N8955">
            <v>0</v>
          </cell>
        </row>
        <row r="8956">
          <cell r="N8956">
            <v>0</v>
          </cell>
        </row>
        <row r="8957">
          <cell r="N8957">
            <v>0</v>
          </cell>
        </row>
        <row r="8958">
          <cell r="N8958">
            <v>0</v>
          </cell>
        </row>
        <row r="8959">
          <cell r="N8959">
            <v>0</v>
          </cell>
        </row>
        <row r="8960">
          <cell r="N8960">
            <v>0</v>
          </cell>
        </row>
        <row r="8961">
          <cell r="N8961">
            <v>0</v>
          </cell>
        </row>
        <row r="8962">
          <cell r="N8962">
            <v>0</v>
          </cell>
        </row>
        <row r="8963">
          <cell r="N8963">
            <v>0</v>
          </cell>
        </row>
        <row r="8964">
          <cell r="N8964">
            <v>0</v>
          </cell>
        </row>
        <row r="8965">
          <cell r="N8965">
            <v>0</v>
          </cell>
        </row>
        <row r="8966">
          <cell r="N8966">
            <v>0</v>
          </cell>
        </row>
        <row r="8967">
          <cell r="N8967">
            <v>0</v>
          </cell>
        </row>
        <row r="8968">
          <cell r="N8968">
            <v>0</v>
          </cell>
        </row>
        <row r="8969">
          <cell r="N8969">
            <v>0</v>
          </cell>
        </row>
        <row r="8970">
          <cell r="N8970">
            <v>0</v>
          </cell>
        </row>
        <row r="8971">
          <cell r="N8971">
            <v>0</v>
          </cell>
        </row>
        <row r="8972">
          <cell r="N8972">
            <v>0</v>
          </cell>
        </row>
        <row r="8973">
          <cell r="N8973">
            <v>0</v>
          </cell>
        </row>
        <row r="8974">
          <cell r="N8974">
            <v>0</v>
          </cell>
        </row>
        <row r="8975">
          <cell r="N8975">
            <v>0</v>
          </cell>
        </row>
        <row r="8976">
          <cell r="N8976">
            <v>0</v>
          </cell>
        </row>
        <row r="8977">
          <cell r="N8977">
            <v>0</v>
          </cell>
        </row>
        <row r="8978">
          <cell r="N8978">
            <v>0</v>
          </cell>
        </row>
        <row r="8979">
          <cell r="N8979">
            <v>0</v>
          </cell>
        </row>
        <row r="8980">
          <cell r="N8980">
            <v>0</v>
          </cell>
        </row>
        <row r="8981">
          <cell r="N8981">
            <v>0</v>
          </cell>
        </row>
        <row r="8982">
          <cell r="N8982">
            <v>0</v>
          </cell>
        </row>
        <row r="8983">
          <cell r="N8983">
            <v>0</v>
          </cell>
        </row>
        <row r="8984">
          <cell r="N8984">
            <v>0</v>
          </cell>
        </row>
        <row r="8985">
          <cell r="N8985">
            <v>0</v>
          </cell>
        </row>
        <row r="8986">
          <cell r="N8986">
            <v>0</v>
          </cell>
        </row>
        <row r="8987">
          <cell r="N8987">
            <v>0</v>
          </cell>
        </row>
        <row r="8988">
          <cell r="N8988">
            <v>0</v>
          </cell>
        </row>
        <row r="8989">
          <cell r="N8989">
            <v>0</v>
          </cell>
        </row>
        <row r="8990">
          <cell r="N8990">
            <v>0</v>
          </cell>
        </row>
        <row r="8991">
          <cell r="N8991">
            <v>0</v>
          </cell>
        </row>
        <row r="8992">
          <cell r="N8992">
            <v>0</v>
          </cell>
        </row>
        <row r="8993">
          <cell r="N8993">
            <v>0</v>
          </cell>
        </row>
        <row r="8994">
          <cell r="N8994">
            <v>0</v>
          </cell>
        </row>
        <row r="8995">
          <cell r="N8995">
            <v>0</v>
          </cell>
        </row>
        <row r="8996">
          <cell r="N8996">
            <v>0</v>
          </cell>
        </row>
        <row r="8997">
          <cell r="N8997">
            <v>0</v>
          </cell>
        </row>
        <row r="8998">
          <cell r="N8998">
            <v>0</v>
          </cell>
        </row>
        <row r="8999">
          <cell r="N8999">
            <v>0</v>
          </cell>
        </row>
        <row r="9000">
          <cell r="N9000">
            <v>0</v>
          </cell>
        </row>
        <row r="9001">
          <cell r="N9001">
            <v>0</v>
          </cell>
        </row>
        <row r="9002">
          <cell r="N9002">
            <v>0</v>
          </cell>
        </row>
        <row r="9003">
          <cell r="N9003">
            <v>0</v>
          </cell>
        </row>
        <row r="9004">
          <cell r="N9004">
            <v>0</v>
          </cell>
        </row>
        <row r="9005">
          <cell r="N9005">
            <v>0</v>
          </cell>
        </row>
        <row r="9006">
          <cell r="N9006">
            <v>0</v>
          </cell>
        </row>
        <row r="9007">
          <cell r="N9007">
            <v>0</v>
          </cell>
        </row>
        <row r="9008">
          <cell r="N9008">
            <v>0</v>
          </cell>
        </row>
        <row r="9009">
          <cell r="N9009">
            <v>0</v>
          </cell>
        </row>
        <row r="9010">
          <cell r="N9010">
            <v>0</v>
          </cell>
        </row>
        <row r="9011">
          <cell r="N9011">
            <v>0</v>
          </cell>
        </row>
        <row r="9012">
          <cell r="N9012">
            <v>0</v>
          </cell>
        </row>
        <row r="9013">
          <cell r="N9013">
            <v>0</v>
          </cell>
        </row>
        <row r="9014">
          <cell r="N9014">
            <v>0</v>
          </cell>
        </row>
        <row r="9015">
          <cell r="N9015">
            <v>0</v>
          </cell>
        </row>
        <row r="9016">
          <cell r="N9016">
            <v>0</v>
          </cell>
        </row>
        <row r="9017">
          <cell r="N9017">
            <v>0</v>
          </cell>
        </row>
        <row r="9018">
          <cell r="N9018">
            <v>0</v>
          </cell>
        </row>
        <row r="9019">
          <cell r="N9019">
            <v>0</v>
          </cell>
        </row>
        <row r="9020">
          <cell r="N9020">
            <v>0</v>
          </cell>
        </row>
        <row r="9021">
          <cell r="N9021">
            <v>0</v>
          </cell>
        </row>
        <row r="9022">
          <cell r="N9022">
            <v>0</v>
          </cell>
        </row>
        <row r="9023">
          <cell r="N9023">
            <v>0</v>
          </cell>
        </row>
        <row r="9024">
          <cell r="N9024">
            <v>0</v>
          </cell>
        </row>
        <row r="9025">
          <cell r="N9025">
            <v>0</v>
          </cell>
        </row>
        <row r="9026">
          <cell r="N9026">
            <v>0</v>
          </cell>
        </row>
        <row r="9027">
          <cell r="N9027">
            <v>0</v>
          </cell>
        </row>
        <row r="9028">
          <cell r="N9028">
            <v>0</v>
          </cell>
        </row>
        <row r="9029">
          <cell r="N9029">
            <v>0</v>
          </cell>
        </row>
        <row r="9030">
          <cell r="N9030">
            <v>0</v>
          </cell>
        </row>
        <row r="9031">
          <cell r="N9031">
            <v>0</v>
          </cell>
        </row>
        <row r="9032">
          <cell r="N9032">
            <v>0</v>
          </cell>
        </row>
        <row r="9033">
          <cell r="N9033">
            <v>0</v>
          </cell>
        </row>
        <row r="9034">
          <cell r="N9034">
            <v>0</v>
          </cell>
        </row>
        <row r="9035">
          <cell r="N9035">
            <v>0</v>
          </cell>
        </row>
        <row r="9036">
          <cell r="N9036">
            <v>0</v>
          </cell>
        </row>
        <row r="9037">
          <cell r="N9037">
            <v>0</v>
          </cell>
        </row>
        <row r="9038">
          <cell r="N9038">
            <v>0</v>
          </cell>
        </row>
        <row r="9039">
          <cell r="N9039">
            <v>0</v>
          </cell>
        </row>
        <row r="9040">
          <cell r="N9040">
            <v>0</v>
          </cell>
        </row>
        <row r="9041">
          <cell r="N9041">
            <v>0</v>
          </cell>
        </row>
        <row r="9042">
          <cell r="N9042">
            <v>0</v>
          </cell>
        </row>
        <row r="9043">
          <cell r="N9043">
            <v>0</v>
          </cell>
        </row>
        <row r="9044">
          <cell r="N9044">
            <v>0</v>
          </cell>
        </row>
        <row r="9045">
          <cell r="N9045">
            <v>0</v>
          </cell>
        </row>
        <row r="9046">
          <cell r="N9046">
            <v>0</v>
          </cell>
        </row>
        <row r="9047">
          <cell r="N9047">
            <v>0</v>
          </cell>
        </row>
        <row r="9048">
          <cell r="N9048">
            <v>0</v>
          </cell>
        </row>
        <row r="9049">
          <cell r="N9049">
            <v>0</v>
          </cell>
        </row>
        <row r="9050">
          <cell r="N9050">
            <v>0</v>
          </cell>
        </row>
        <row r="9051">
          <cell r="N9051">
            <v>0</v>
          </cell>
        </row>
        <row r="9052">
          <cell r="N9052">
            <v>0</v>
          </cell>
        </row>
        <row r="9053">
          <cell r="N9053">
            <v>0</v>
          </cell>
        </row>
        <row r="9054">
          <cell r="N9054">
            <v>0</v>
          </cell>
        </row>
        <row r="9055">
          <cell r="N9055">
            <v>0</v>
          </cell>
        </row>
        <row r="9056">
          <cell r="N9056">
            <v>0</v>
          </cell>
        </row>
        <row r="9057">
          <cell r="N9057">
            <v>0</v>
          </cell>
        </row>
        <row r="9058">
          <cell r="N9058">
            <v>0</v>
          </cell>
        </row>
        <row r="9059">
          <cell r="N9059">
            <v>0</v>
          </cell>
        </row>
        <row r="9060">
          <cell r="N9060">
            <v>0</v>
          </cell>
        </row>
        <row r="9061">
          <cell r="N9061">
            <v>0</v>
          </cell>
        </row>
        <row r="9062">
          <cell r="N9062">
            <v>0</v>
          </cell>
        </row>
        <row r="9063">
          <cell r="N9063">
            <v>0</v>
          </cell>
        </row>
        <row r="9064">
          <cell r="N9064">
            <v>0</v>
          </cell>
        </row>
        <row r="9065">
          <cell r="N9065">
            <v>0</v>
          </cell>
        </row>
        <row r="9066">
          <cell r="N9066">
            <v>0</v>
          </cell>
        </row>
        <row r="9067">
          <cell r="N9067">
            <v>0</v>
          </cell>
        </row>
        <row r="9068">
          <cell r="N9068">
            <v>0</v>
          </cell>
        </row>
        <row r="9069">
          <cell r="N9069">
            <v>0</v>
          </cell>
        </row>
        <row r="9070">
          <cell r="N9070">
            <v>0</v>
          </cell>
        </row>
        <row r="9071">
          <cell r="N9071">
            <v>0</v>
          </cell>
        </row>
        <row r="9072">
          <cell r="N9072">
            <v>0</v>
          </cell>
        </row>
        <row r="9073">
          <cell r="N9073">
            <v>0</v>
          </cell>
        </row>
        <row r="9074">
          <cell r="N9074">
            <v>0</v>
          </cell>
        </row>
        <row r="9075">
          <cell r="N9075">
            <v>0</v>
          </cell>
        </row>
        <row r="9076">
          <cell r="N9076">
            <v>0</v>
          </cell>
        </row>
        <row r="9077">
          <cell r="N9077">
            <v>0</v>
          </cell>
        </row>
        <row r="9078">
          <cell r="N9078">
            <v>0</v>
          </cell>
        </row>
        <row r="9079">
          <cell r="N9079">
            <v>0</v>
          </cell>
        </row>
        <row r="9080">
          <cell r="N9080">
            <v>0</v>
          </cell>
        </row>
        <row r="9081">
          <cell r="N9081">
            <v>0</v>
          </cell>
        </row>
        <row r="9082">
          <cell r="N9082">
            <v>0</v>
          </cell>
        </row>
        <row r="9083">
          <cell r="N9083">
            <v>0</v>
          </cell>
        </row>
        <row r="9084">
          <cell r="N9084">
            <v>0</v>
          </cell>
        </row>
        <row r="9085">
          <cell r="N9085">
            <v>0</v>
          </cell>
        </row>
        <row r="9086">
          <cell r="N9086">
            <v>0</v>
          </cell>
        </row>
        <row r="9087">
          <cell r="N9087">
            <v>0</v>
          </cell>
        </row>
        <row r="9088">
          <cell r="N9088">
            <v>0</v>
          </cell>
        </row>
        <row r="9089">
          <cell r="N9089">
            <v>0</v>
          </cell>
        </row>
        <row r="9090">
          <cell r="N9090">
            <v>0</v>
          </cell>
        </row>
        <row r="9091">
          <cell r="N9091">
            <v>0</v>
          </cell>
        </row>
        <row r="9092">
          <cell r="N9092">
            <v>0</v>
          </cell>
        </row>
        <row r="9093">
          <cell r="N9093">
            <v>0</v>
          </cell>
        </row>
        <row r="9094">
          <cell r="N9094">
            <v>0</v>
          </cell>
        </row>
        <row r="9095">
          <cell r="N9095">
            <v>0</v>
          </cell>
        </row>
        <row r="9096">
          <cell r="N9096">
            <v>0</v>
          </cell>
        </row>
        <row r="9097">
          <cell r="N9097">
            <v>0</v>
          </cell>
        </row>
        <row r="9098">
          <cell r="N9098">
            <v>0</v>
          </cell>
        </row>
        <row r="9099">
          <cell r="N9099">
            <v>0</v>
          </cell>
        </row>
        <row r="9100">
          <cell r="N9100">
            <v>0</v>
          </cell>
        </row>
        <row r="9101">
          <cell r="N9101">
            <v>0</v>
          </cell>
        </row>
        <row r="9102">
          <cell r="N9102">
            <v>0</v>
          </cell>
        </row>
        <row r="9103">
          <cell r="N9103">
            <v>0</v>
          </cell>
        </row>
        <row r="9104">
          <cell r="N9104">
            <v>0</v>
          </cell>
        </row>
        <row r="9105">
          <cell r="N9105">
            <v>0</v>
          </cell>
        </row>
        <row r="9106">
          <cell r="N9106">
            <v>0</v>
          </cell>
        </row>
        <row r="9107">
          <cell r="N9107">
            <v>0</v>
          </cell>
        </row>
        <row r="9108">
          <cell r="N9108">
            <v>0</v>
          </cell>
        </row>
        <row r="9109">
          <cell r="N9109">
            <v>0</v>
          </cell>
        </row>
        <row r="9110">
          <cell r="N9110">
            <v>0</v>
          </cell>
        </row>
        <row r="9111">
          <cell r="N9111">
            <v>0</v>
          </cell>
        </row>
        <row r="9112">
          <cell r="N9112">
            <v>0</v>
          </cell>
        </row>
        <row r="9113">
          <cell r="N9113">
            <v>0</v>
          </cell>
        </row>
        <row r="9114">
          <cell r="N9114">
            <v>0</v>
          </cell>
        </row>
        <row r="9115">
          <cell r="N9115">
            <v>0</v>
          </cell>
        </row>
        <row r="9116">
          <cell r="N9116">
            <v>0</v>
          </cell>
        </row>
        <row r="9117">
          <cell r="N9117">
            <v>0</v>
          </cell>
        </row>
        <row r="9118">
          <cell r="N9118">
            <v>0</v>
          </cell>
        </row>
        <row r="9119">
          <cell r="N9119">
            <v>0</v>
          </cell>
        </row>
        <row r="9120">
          <cell r="N9120">
            <v>0</v>
          </cell>
        </row>
        <row r="9121">
          <cell r="N9121">
            <v>0</v>
          </cell>
        </row>
        <row r="9122">
          <cell r="N9122">
            <v>0</v>
          </cell>
        </row>
        <row r="9123">
          <cell r="N9123">
            <v>0</v>
          </cell>
        </row>
        <row r="9124">
          <cell r="N9124">
            <v>0</v>
          </cell>
        </row>
        <row r="9125">
          <cell r="N9125">
            <v>0</v>
          </cell>
        </row>
        <row r="9126">
          <cell r="N9126">
            <v>0</v>
          </cell>
        </row>
        <row r="9127">
          <cell r="N9127">
            <v>0</v>
          </cell>
        </row>
        <row r="9128">
          <cell r="N9128">
            <v>0</v>
          </cell>
        </row>
        <row r="9129">
          <cell r="N9129">
            <v>0</v>
          </cell>
        </row>
        <row r="9130">
          <cell r="N9130">
            <v>0</v>
          </cell>
        </row>
        <row r="9131">
          <cell r="N9131">
            <v>0</v>
          </cell>
        </row>
        <row r="9132">
          <cell r="N9132">
            <v>0</v>
          </cell>
        </row>
        <row r="9133">
          <cell r="N9133">
            <v>0</v>
          </cell>
        </row>
        <row r="9134">
          <cell r="N9134">
            <v>0</v>
          </cell>
        </row>
        <row r="9135">
          <cell r="N9135">
            <v>0</v>
          </cell>
        </row>
        <row r="9136">
          <cell r="N9136">
            <v>0</v>
          </cell>
        </row>
        <row r="9137">
          <cell r="N9137">
            <v>0</v>
          </cell>
        </row>
        <row r="9138">
          <cell r="N9138">
            <v>0</v>
          </cell>
        </row>
        <row r="9139">
          <cell r="N9139">
            <v>0</v>
          </cell>
        </row>
        <row r="9140">
          <cell r="N9140">
            <v>0</v>
          </cell>
        </row>
        <row r="9141">
          <cell r="N9141">
            <v>0</v>
          </cell>
        </row>
        <row r="9142">
          <cell r="N9142">
            <v>0</v>
          </cell>
        </row>
        <row r="9143">
          <cell r="N9143">
            <v>0</v>
          </cell>
        </row>
        <row r="9144">
          <cell r="N9144">
            <v>0</v>
          </cell>
        </row>
        <row r="9145">
          <cell r="N9145">
            <v>0</v>
          </cell>
        </row>
        <row r="9146">
          <cell r="N9146">
            <v>0</v>
          </cell>
        </row>
        <row r="9147">
          <cell r="N9147">
            <v>0</v>
          </cell>
        </row>
        <row r="9148">
          <cell r="N9148">
            <v>0</v>
          </cell>
        </row>
        <row r="9149">
          <cell r="N9149">
            <v>0</v>
          </cell>
        </row>
        <row r="9150">
          <cell r="N9150">
            <v>0</v>
          </cell>
        </row>
        <row r="9151">
          <cell r="N9151">
            <v>0</v>
          </cell>
        </row>
        <row r="9152">
          <cell r="N9152">
            <v>0</v>
          </cell>
        </row>
        <row r="9153">
          <cell r="N9153">
            <v>0</v>
          </cell>
        </row>
        <row r="9154">
          <cell r="N9154">
            <v>0</v>
          </cell>
        </row>
        <row r="9155">
          <cell r="N9155">
            <v>0</v>
          </cell>
        </row>
        <row r="9156">
          <cell r="N9156">
            <v>0</v>
          </cell>
        </row>
        <row r="9157">
          <cell r="N9157">
            <v>0</v>
          </cell>
        </row>
        <row r="9158">
          <cell r="N9158">
            <v>0</v>
          </cell>
        </row>
        <row r="9159">
          <cell r="N9159">
            <v>0</v>
          </cell>
        </row>
        <row r="9160">
          <cell r="N9160">
            <v>0</v>
          </cell>
        </row>
        <row r="9161">
          <cell r="N9161">
            <v>0</v>
          </cell>
        </row>
        <row r="9162">
          <cell r="N9162">
            <v>0</v>
          </cell>
        </row>
        <row r="9163">
          <cell r="N9163">
            <v>0</v>
          </cell>
        </row>
        <row r="9164">
          <cell r="N9164">
            <v>0</v>
          </cell>
        </row>
        <row r="9165">
          <cell r="N9165">
            <v>0</v>
          </cell>
        </row>
        <row r="9166">
          <cell r="N9166">
            <v>0</v>
          </cell>
        </row>
        <row r="9167">
          <cell r="N9167">
            <v>0</v>
          </cell>
        </row>
        <row r="9168">
          <cell r="N9168">
            <v>0</v>
          </cell>
        </row>
        <row r="9169">
          <cell r="N9169">
            <v>0</v>
          </cell>
        </row>
        <row r="9170">
          <cell r="N9170">
            <v>0</v>
          </cell>
        </row>
        <row r="9171">
          <cell r="N9171">
            <v>0</v>
          </cell>
        </row>
        <row r="9172">
          <cell r="N9172">
            <v>0</v>
          </cell>
        </row>
        <row r="9173">
          <cell r="N9173">
            <v>0</v>
          </cell>
        </row>
        <row r="9174">
          <cell r="N9174">
            <v>0</v>
          </cell>
        </row>
        <row r="9175">
          <cell r="N9175">
            <v>0</v>
          </cell>
        </row>
        <row r="9176">
          <cell r="N9176">
            <v>0</v>
          </cell>
        </row>
        <row r="9177">
          <cell r="N9177">
            <v>0</v>
          </cell>
        </row>
        <row r="9178">
          <cell r="N9178">
            <v>0</v>
          </cell>
        </row>
        <row r="9179">
          <cell r="N9179">
            <v>0</v>
          </cell>
        </row>
        <row r="9180">
          <cell r="N9180">
            <v>0</v>
          </cell>
        </row>
        <row r="9181">
          <cell r="N9181">
            <v>0</v>
          </cell>
        </row>
        <row r="9182">
          <cell r="N9182">
            <v>0</v>
          </cell>
        </row>
        <row r="9183">
          <cell r="N9183">
            <v>0</v>
          </cell>
        </row>
        <row r="9184">
          <cell r="N9184">
            <v>0</v>
          </cell>
        </row>
        <row r="9185">
          <cell r="N9185">
            <v>0</v>
          </cell>
        </row>
        <row r="9186">
          <cell r="N9186">
            <v>0</v>
          </cell>
        </row>
        <row r="9187">
          <cell r="N9187">
            <v>0</v>
          </cell>
        </row>
        <row r="9188">
          <cell r="N9188">
            <v>0</v>
          </cell>
        </row>
        <row r="9189">
          <cell r="N9189">
            <v>0</v>
          </cell>
        </row>
        <row r="9190">
          <cell r="N9190">
            <v>0</v>
          </cell>
        </row>
        <row r="9191">
          <cell r="N9191">
            <v>0</v>
          </cell>
        </row>
        <row r="9192">
          <cell r="N9192">
            <v>0</v>
          </cell>
        </row>
        <row r="9193">
          <cell r="N9193">
            <v>0</v>
          </cell>
        </row>
        <row r="9194">
          <cell r="N9194">
            <v>0</v>
          </cell>
        </row>
        <row r="9195">
          <cell r="N9195">
            <v>0</v>
          </cell>
        </row>
        <row r="9196">
          <cell r="N9196">
            <v>0</v>
          </cell>
        </row>
        <row r="9197">
          <cell r="N9197">
            <v>0</v>
          </cell>
        </row>
        <row r="9198">
          <cell r="N9198">
            <v>0</v>
          </cell>
        </row>
        <row r="9199">
          <cell r="N9199">
            <v>0</v>
          </cell>
        </row>
        <row r="9200">
          <cell r="N9200">
            <v>0</v>
          </cell>
        </row>
        <row r="9201">
          <cell r="N9201">
            <v>0</v>
          </cell>
        </row>
        <row r="9202">
          <cell r="N9202">
            <v>0</v>
          </cell>
        </row>
        <row r="9203">
          <cell r="N9203">
            <v>0</v>
          </cell>
        </row>
        <row r="9204">
          <cell r="N9204">
            <v>0</v>
          </cell>
        </row>
        <row r="9205">
          <cell r="N9205">
            <v>0</v>
          </cell>
        </row>
        <row r="9206">
          <cell r="N9206">
            <v>0</v>
          </cell>
        </row>
        <row r="9207">
          <cell r="N9207">
            <v>0</v>
          </cell>
        </row>
        <row r="9208">
          <cell r="N9208">
            <v>0</v>
          </cell>
        </row>
        <row r="9209">
          <cell r="N9209">
            <v>0</v>
          </cell>
        </row>
        <row r="9210">
          <cell r="N9210">
            <v>0</v>
          </cell>
        </row>
        <row r="9211">
          <cell r="N9211">
            <v>0</v>
          </cell>
        </row>
        <row r="9212">
          <cell r="N9212">
            <v>0</v>
          </cell>
        </row>
        <row r="9213">
          <cell r="N9213">
            <v>0</v>
          </cell>
        </row>
        <row r="9214">
          <cell r="N9214">
            <v>0</v>
          </cell>
        </row>
        <row r="9215">
          <cell r="N9215">
            <v>0</v>
          </cell>
        </row>
        <row r="9216">
          <cell r="N9216">
            <v>0</v>
          </cell>
        </row>
        <row r="9217">
          <cell r="N9217">
            <v>0</v>
          </cell>
        </row>
        <row r="9218">
          <cell r="N9218">
            <v>0</v>
          </cell>
        </row>
        <row r="9219">
          <cell r="N9219">
            <v>0</v>
          </cell>
        </row>
        <row r="9220">
          <cell r="N9220">
            <v>0</v>
          </cell>
        </row>
        <row r="9221">
          <cell r="N9221">
            <v>0</v>
          </cell>
        </row>
        <row r="9222">
          <cell r="N9222">
            <v>0</v>
          </cell>
        </row>
        <row r="9223">
          <cell r="N9223">
            <v>0</v>
          </cell>
        </row>
        <row r="9224">
          <cell r="N9224">
            <v>0</v>
          </cell>
        </row>
        <row r="9225">
          <cell r="N9225">
            <v>0</v>
          </cell>
        </row>
        <row r="9226">
          <cell r="N9226">
            <v>0</v>
          </cell>
        </row>
        <row r="9227">
          <cell r="N9227">
            <v>0</v>
          </cell>
        </row>
        <row r="9228">
          <cell r="N9228">
            <v>0</v>
          </cell>
        </row>
        <row r="9229">
          <cell r="N9229">
            <v>0</v>
          </cell>
        </row>
        <row r="9230">
          <cell r="N9230">
            <v>0</v>
          </cell>
        </row>
        <row r="9231">
          <cell r="N9231">
            <v>0</v>
          </cell>
        </row>
        <row r="9232">
          <cell r="N9232">
            <v>0</v>
          </cell>
        </row>
        <row r="9233">
          <cell r="N9233">
            <v>0</v>
          </cell>
        </row>
        <row r="9234">
          <cell r="N9234">
            <v>0</v>
          </cell>
        </row>
        <row r="9235">
          <cell r="N9235">
            <v>0</v>
          </cell>
        </row>
        <row r="9236">
          <cell r="N9236">
            <v>0</v>
          </cell>
        </row>
        <row r="9237">
          <cell r="N9237">
            <v>0</v>
          </cell>
        </row>
        <row r="9238">
          <cell r="N9238">
            <v>0</v>
          </cell>
        </row>
        <row r="9239">
          <cell r="N9239">
            <v>0</v>
          </cell>
        </row>
        <row r="9240">
          <cell r="N9240">
            <v>0</v>
          </cell>
        </row>
        <row r="9241">
          <cell r="N9241">
            <v>0</v>
          </cell>
        </row>
        <row r="9242">
          <cell r="N9242">
            <v>0</v>
          </cell>
        </row>
        <row r="9243">
          <cell r="N9243">
            <v>0</v>
          </cell>
        </row>
        <row r="9244">
          <cell r="N9244">
            <v>0</v>
          </cell>
        </row>
        <row r="9245">
          <cell r="N9245">
            <v>0</v>
          </cell>
        </row>
        <row r="9246">
          <cell r="N9246">
            <v>0</v>
          </cell>
        </row>
        <row r="9247">
          <cell r="N9247">
            <v>0</v>
          </cell>
        </row>
        <row r="9248">
          <cell r="N9248">
            <v>0</v>
          </cell>
        </row>
        <row r="9249">
          <cell r="N9249">
            <v>0</v>
          </cell>
        </row>
        <row r="9250">
          <cell r="N9250">
            <v>0</v>
          </cell>
        </row>
        <row r="9251">
          <cell r="N9251">
            <v>0</v>
          </cell>
        </row>
        <row r="9252">
          <cell r="N9252">
            <v>0</v>
          </cell>
        </row>
        <row r="9253">
          <cell r="N9253">
            <v>0</v>
          </cell>
        </row>
        <row r="9254">
          <cell r="N9254">
            <v>0</v>
          </cell>
        </row>
        <row r="9255">
          <cell r="N9255">
            <v>0</v>
          </cell>
        </row>
        <row r="9256">
          <cell r="N9256">
            <v>0</v>
          </cell>
        </row>
        <row r="9257">
          <cell r="N9257">
            <v>0</v>
          </cell>
        </row>
        <row r="9258">
          <cell r="N9258">
            <v>0</v>
          </cell>
        </row>
        <row r="9259">
          <cell r="N9259">
            <v>0</v>
          </cell>
        </row>
        <row r="9260">
          <cell r="N9260">
            <v>0</v>
          </cell>
        </row>
        <row r="9261">
          <cell r="N9261">
            <v>0</v>
          </cell>
        </row>
        <row r="9262">
          <cell r="N9262">
            <v>0</v>
          </cell>
        </row>
        <row r="9263">
          <cell r="N9263">
            <v>0</v>
          </cell>
        </row>
        <row r="9264">
          <cell r="N9264">
            <v>0</v>
          </cell>
        </row>
        <row r="9265">
          <cell r="N9265">
            <v>0</v>
          </cell>
        </row>
        <row r="9266">
          <cell r="N9266">
            <v>0</v>
          </cell>
        </row>
        <row r="9267">
          <cell r="N9267">
            <v>0</v>
          </cell>
        </row>
        <row r="9268">
          <cell r="N9268">
            <v>0</v>
          </cell>
        </row>
        <row r="9269">
          <cell r="N9269">
            <v>0</v>
          </cell>
        </row>
        <row r="9270">
          <cell r="N9270">
            <v>0</v>
          </cell>
        </row>
        <row r="9271">
          <cell r="N9271">
            <v>0</v>
          </cell>
        </row>
        <row r="9272">
          <cell r="N9272">
            <v>0</v>
          </cell>
        </row>
        <row r="9273">
          <cell r="N9273">
            <v>0</v>
          </cell>
        </row>
        <row r="9274">
          <cell r="N9274">
            <v>0</v>
          </cell>
        </row>
        <row r="9275">
          <cell r="N9275">
            <v>0</v>
          </cell>
        </row>
        <row r="9276">
          <cell r="N9276">
            <v>0</v>
          </cell>
        </row>
        <row r="9277">
          <cell r="N9277">
            <v>0</v>
          </cell>
        </row>
        <row r="9278">
          <cell r="N9278">
            <v>0</v>
          </cell>
        </row>
        <row r="9279">
          <cell r="N9279">
            <v>0</v>
          </cell>
        </row>
        <row r="9280">
          <cell r="N9280">
            <v>0</v>
          </cell>
        </row>
        <row r="9281">
          <cell r="N9281">
            <v>0</v>
          </cell>
        </row>
        <row r="9282">
          <cell r="N9282">
            <v>0</v>
          </cell>
        </row>
        <row r="9283">
          <cell r="N9283">
            <v>0</v>
          </cell>
        </row>
        <row r="9284">
          <cell r="N9284">
            <v>0</v>
          </cell>
        </row>
        <row r="9285">
          <cell r="N9285">
            <v>0</v>
          </cell>
        </row>
        <row r="9286">
          <cell r="N9286">
            <v>0</v>
          </cell>
        </row>
        <row r="9287">
          <cell r="N9287">
            <v>0</v>
          </cell>
        </row>
        <row r="9288">
          <cell r="N9288">
            <v>0</v>
          </cell>
        </row>
        <row r="9289">
          <cell r="N9289">
            <v>0</v>
          </cell>
        </row>
        <row r="9290">
          <cell r="N9290">
            <v>0</v>
          </cell>
        </row>
        <row r="9291">
          <cell r="N9291">
            <v>0</v>
          </cell>
        </row>
        <row r="9292">
          <cell r="N9292">
            <v>0</v>
          </cell>
        </row>
        <row r="9293">
          <cell r="N9293">
            <v>0</v>
          </cell>
        </row>
        <row r="9294">
          <cell r="N9294">
            <v>0</v>
          </cell>
        </row>
        <row r="9295">
          <cell r="N9295">
            <v>0</v>
          </cell>
        </row>
        <row r="9296">
          <cell r="N9296">
            <v>0</v>
          </cell>
        </row>
        <row r="9297">
          <cell r="N9297">
            <v>0</v>
          </cell>
        </row>
        <row r="9298">
          <cell r="N9298">
            <v>0</v>
          </cell>
        </row>
        <row r="9299">
          <cell r="N9299">
            <v>0</v>
          </cell>
        </row>
        <row r="9300">
          <cell r="N9300">
            <v>0</v>
          </cell>
        </row>
        <row r="9301">
          <cell r="N9301">
            <v>0</v>
          </cell>
        </row>
        <row r="9302">
          <cell r="N9302">
            <v>0</v>
          </cell>
        </row>
        <row r="9303">
          <cell r="N9303">
            <v>0</v>
          </cell>
        </row>
        <row r="9304">
          <cell r="N9304">
            <v>0</v>
          </cell>
        </row>
        <row r="9305">
          <cell r="N9305">
            <v>0</v>
          </cell>
        </row>
        <row r="9306">
          <cell r="N9306">
            <v>0</v>
          </cell>
        </row>
        <row r="9307">
          <cell r="N9307">
            <v>0</v>
          </cell>
        </row>
        <row r="9308">
          <cell r="N9308">
            <v>0</v>
          </cell>
        </row>
        <row r="9309">
          <cell r="N9309">
            <v>0</v>
          </cell>
        </row>
        <row r="9310">
          <cell r="N9310">
            <v>0</v>
          </cell>
        </row>
        <row r="9311">
          <cell r="N9311">
            <v>0</v>
          </cell>
        </row>
        <row r="9312">
          <cell r="N9312">
            <v>0</v>
          </cell>
        </row>
        <row r="9313">
          <cell r="N9313">
            <v>0</v>
          </cell>
        </row>
        <row r="9314">
          <cell r="N9314">
            <v>0</v>
          </cell>
        </row>
        <row r="9315">
          <cell r="N9315">
            <v>0</v>
          </cell>
        </row>
        <row r="9316">
          <cell r="N9316">
            <v>0</v>
          </cell>
        </row>
        <row r="9317">
          <cell r="N9317">
            <v>0</v>
          </cell>
        </row>
        <row r="9318">
          <cell r="N9318">
            <v>0</v>
          </cell>
        </row>
        <row r="9319">
          <cell r="N9319">
            <v>0</v>
          </cell>
        </row>
        <row r="9320">
          <cell r="N9320">
            <v>0</v>
          </cell>
        </row>
        <row r="9321">
          <cell r="N9321">
            <v>0</v>
          </cell>
        </row>
        <row r="9322">
          <cell r="N9322">
            <v>0</v>
          </cell>
        </row>
        <row r="9323">
          <cell r="N9323">
            <v>0</v>
          </cell>
        </row>
        <row r="9324">
          <cell r="N9324">
            <v>0</v>
          </cell>
        </row>
        <row r="9325">
          <cell r="N9325">
            <v>0</v>
          </cell>
        </row>
        <row r="9326">
          <cell r="N9326">
            <v>0</v>
          </cell>
        </row>
        <row r="9327">
          <cell r="N9327">
            <v>0</v>
          </cell>
        </row>
        <row r="9328">
          <cell r="N9328">
            <v>0</v>
          </cell>
        </row>
        <row r="9329">
          <cell r="N9329">
            <v>0</v>
          </cell>
        </row>
        <row r="9330">
          <cell r="N9330">
            <v>0</v>
          </cell>
        </row>
        <row r="9331">
          <cell r="N9331">
            <v>0</v>
          </cell>
        </row>
        <row r="9332">
          <cell r="N9332">
            <v>0</v>
          </cell>
        </row>
        <row r="9333">
          <cell r="N9333">
            <v>0</v>
          </cell>
        </row>
        <row r="9334">
          <cell r="N9334">
            <v>0</v>
          </cell>
        </row>
        <row r="9335">
          <cell r="N9335">
            <v>0</v>
          </cell>
        </row>
        <row r="9336">
          <cell r="N9336">
            <v>0</v>
          </cell>
        </row>
        <row r="9337">
          <cell r="N9337">
            <v>0</v>
          </cell>
        </row>
        <row r="9338">
          <cell r="N9338">
            <v>0</v>
          </cell>
        </row>
        <row r="9339">
          <cell r="N9339">
            <v>0</v>
          </cell>
        </row>
        <row r="9340">
          <cell r="N9340">
            <v>0</v>
          </cell>
        </row>
        <row r="9341">
          <cell r="N9341">
            <v>0</v>
          </cell>
        </row>
        <row r="9342">
          <cell r="N9342">
            <v>0</v>
          </cell>
        </row>
        <row r="9343">
          <cell r="N9343">
            <v>0</v>
          </cell>
        </row>
        <row r="9344">
          <cell r="N9344">
            <v>0</v>
          </cell>
        </row>
        <row r="9345">
          <cell r="N9345">
            <v>0</v>
          </cell>
        </row>
        <row r="9346">
          <cell r="N9346">
            <v>0</v>
          </cell>
        </row>
        <row r="9347">
          <cell r="N9347">
            <v>0</v>
          </cell>
        </row>
        <row r="9348">
          <cell r="N9348">
            <v>0</v>
          </cell>
        </row>
        <row r="9349">
          <cell r="N9349">
            <v>0</v>
          </cell>
        </row>
        <row r="9350">
          <cell r="N9350">
            <v>0</v>
          </cell>
        </row>
        <row r="9351">
          <cell r="N9351">
            <v>0</v>
          </cell>
        </row>
        <row r="9352">
          <cell r="N9352">
            <v>0</v>
          </cell>
        </row>
        <row r="9353">
          <cell r="N9353">
            <v>0</v>
          </cell>
        </row>
        <row r="9354">
          <cell r="N9354">
            <v>0</v>
          </cell>
        </row>
        <row r="9355">
          <cell r="N9355">
            <v>0</v>
          </cell>
        </row>
        <row r="9356">
          <cell r="N9356">
            <v>0</v>
          </cell>
        </row>
        <row r="9357">
          <cell r="N9357">
            <v>0</v>
          </cell>
        </row>
        <row r="9358">
          <cell r="N9358">
            <v>0</v>
          </cell>
        </row>
        <row r="9359">
          <cell r="N9359">
            <v>0</v>
          </cell>
        </row>
        <row r="9360">
          <cell r="N9360">
            <v>0</v>
          </cell>
        </row>
        <row r="9361">
          <cell r="N9361">
            <v>0</v>
          </cell>
        </row>
        <row r="9362">
          <cell r="N9362">
            <v>0</v>
          </cell>
        </row>
        <row r="9363">
          <cell r="N9363">
            <v>0</v>
          </cell>
        </row>
        <row r="9364">
          <cell r="N9364">
            <v>0</v>
          </cell>
        </row>
        <row r="9365">
          <cell r="N9365">
            <v>0</v>
          </cell>
        </row>
        <row r="9366">
          <cell r="N9366">
            <v>0</v>
          </cell>
        </row>
        <row r="9367">
          <cell r="N9367">
            <v>0</v>
          </cell>
        </row>
        <row r="9368">
          <cell r="N9368">
            <v>0</v>
          </cell>
        </row>
        <row r="9369">
          <cell r="N9369">
            <v>0</v>
          </cell>
        </row>
        <row r="9370">
          <cell r="N9370">
            <v>0</v>
          </cell>
        </row>
        <row r="9371">
          <cell r="N9371">
            <v>0</v>
          </cell>
        </row>
        <row r="9372">
          <cell r="N9372">
            <v>0</v>
          </cell>
        </row>
        <row r="9373">
          <cell r="N9373">
            <v>0</v>
          </cell>
        </row>
        <row r="9374">
          <cell r="N9374">
            <v>0</v>
          </cell>
        </row>
        <row r="9375">
          <cell r="N9375">
            <v>0</v>
          </cell>
        </row>
        <row r="9376">
          <cell r="N9376">
            <v>0</v>
          </cell>
        </row>
        <row r="9377">
          <cell r="N9377">
            <v>0</v>
          </cell>
        </row>
        <row r="9378">
          <cell r="N9378">
            <v>0</v>
          </cell>
        </row>
        <row r="9379">
          <cell r="N9379">
            <v>0</v>
          </cell>
        </row>
        <row r="9380">
          <cell r="N9380">
            <v>0</v>
          </cell>
        </row>
        <row r="9381">
          <cell r="N9381">
            <v>0</v>
          </cell>
        </row>
        <row r="9382">
          <cell r="N9382">
            <v>0</v>
          </cell>
        </row>
        <row r="9383">
          <cell r="N9383">
            <v>0</v>
          </cell>
        </row>
        <row r="9384">
          <cell r="N9384">
            <v>0</v>
          </cell>
        </row>
        <row r="9385">
          <cell r="N9385">
            <v>0</v>
          </cell>
        </row>
        <row r="9386">
          <cell r="N9386">
            <v>0</v>
          </cell>
        </row>
        <row r="9387">
          <cell r="N9387">
            <v>0</v>
          </cell>
        </row>
        <row r="9388">
          <cell r="N9388">
            <v>0</v>
          </cell>
        </row>
        <row r="9389">
          <cell r="N9389">
            <v>0</v>
          </cell>
        </row>
        <row r="9390">
          <cell r="N9390">
            <v>0</v>
          </cell>
        </row>
        <row r="9391">
          <cell r="N9391">
            <v>0</v>
          </cell>
        </row>
        <row r="9392">
          <cell r="N9392">
            <v>0</v>
          </cell>
        </row>
        <row r="9393">
          <cell r="N9393">
            <v>0</v>
          </cell>
        </row>
        <row r="9394">
          <cell r="N9394">
            <v>0</v>
          </cell>
        </row>
        <row r="9395">
          <cell r="N9395">
            <v>0</v>
          </cell>
        </row>
        <row r="9396">
          <cell r="N9396">
            <v>0</v>
          </cell>
        </row>
        <row r="9397">
          <cell r="N9397">
            <v>0</v>
          </cell>
        </row>
        <row r="9398">
          <cell r="N9398">
            <v>0</v>
          </cell>
        </row>
        <row r="9399">
          <cell r="N9399">
            <v>0</v>
          </cell>
        </row>
        <row r="9400">
          <cell r="N9400">
            <v>0</v>
          </cell>
        </row>
        <row r="9401">
          <cell r="N9401">
            <v>0</v>
          </cell>
        </row>
        <row r="9402">
          <cell r="N9402">
            <v>0</v>
          </cell>
        </row>
        <row r="9403">
          <cell r="N9403">
            <v>0</v>
          </cell>
        </row>
        <row r="9404">
          <cell r="N9404">
            <v>0</v>
          </cell>
        </row>
        <row r="9405">
          <cell r="N9405">
            <v>0</v>
          </cell>
        </row>
        <row r="9406">
          <cell r="N9406">
            <v>0</v>
          </cell>
        </row>
        <row r="9407">
          <cell r="N9407">
            <v>0</v>
          </cell>
        </row>
        <row r="9408">
          <cell r="N9408">
            <v>0</v>
          </cell>
        </row>
        <row r="9409">
          <cell r="N9409">
            <v>0</v>
          </cell>
        </row>
        <row r="9410">
          <cell r="N9410">
            <v>0</v>
          </cell>
        </row>
        <row r="9411">
          <cell r="N9411">
            <v>0</v>
          </cell>
        </row>
        <row r="9412">
          <cell r="N9412">
            <v>0</v>
          </cell>
        </row>
        <row r="9413">
          <cell r="N9413">
            <v>0</v>
          </cell>
        </row>
        <row r="9414">
          <cell r="N9414">
            <v>0</v>
          </cell>
        </row>
        <row r="9415">
          <cell r="N9415">
            <v>0</v>
          </cell>
        </row>
        <row r="9416">
          <cell r="N9416">
            <v>0</v>
          </cell>
        </row>
        <row r="9417">
          <cell r="N9417">
            <v>0</v>
          </cell>
        </row>
        <row r="9418">
          <cell r="N9418">
            <v>0</v>
          </cell>
        </row>
        <row r="9419">
          <cell r="N9419">
            <v>0</v>
          </cell>
        </row>
        <row r="9420">
          <cell r="N9420">
            <v>0</v>
          </cell>
        </row>
        <row r="9421">
          <cell r="N9421">
            <v>0</v>
          </cell>
        </row>
        <row r="9422">
          <cell r="N9422">
            <v>0</v>
          </cell>
        </row>
        <row r="9423">
          <cell r="N9423">
            <v>0</v>
          </cell>
        </row>
        <row r="9424">
          <cell r="N9424">
            <v>0</v>
          </cell>
        </row>
        <row r="9425">
          <cell r="N9425">
            <v>0</v>
          </cell>
        </row>
        <row r="9426">
          <cell r="N9426">
            <v>0</v>
          </cell>
        </row>
        <row r="9427">
          <cell r="N9427">
            <v>0</v>
          </cell>
        </row>
        <row r="9428">
          <cell r="N9428">
            <v>0</v>
          </cell>
        </row>
        <row r="9429">
          <cell r="N9429">
            <v>0</v>
          </cell>
        </row>
        <row r="9430">
          <cell r="N9430">
            <v>0</v>
          </cell>
        </row>
        <row r="9431">
          <cell r="N9431">
            <v>0</v>
          </cell>
        </row>
        <row r="9432">
          <cell r="N9432">
            <v>0</v>
          </cell>
        </row>
        <row r="9433">
          <cell r="N9433">
            <v>0</v>
          </cell>
        </row>
        <row r="9434">
          <cell r="N9434">
            <v>0</v>
          </cell>
        </row>
        <row r="9435">
          <cell r="N9435">
            <v>0</v>
          </cell>
        </row>
        <row r="9436">
          <cell r="N9436">
            <v>0</v>
          </cell>
        </row>
        <row r="9437">
          <cell r="N9437">
            <v>0</v>
          </cell>
        </row>
        <row r="9438">
          <cell r="N9438">
            <v>0</v>
          </cell>
        </row>
        <row r="9439">
          <cell r="N9439">
            <v>0</v>
          </cell>
        </row>
        <row r="9440">
          <cell r="N9440">
            <v>0</v>
          </cell>
        </row>
        <row r="9441">
          <cell r="N9441">
            <v>0</v>
          </cell>
        </row>
        <row r="9442">
          <cell r="N9442">
            <v>0</v>
          </cell>
        </row>
        <row r="9443">
          <cell r="N9443">
            <v>0</v>
          </cell>
        </row>
        <row r="9444">
          <cell r="N9444">
            <v>0</v>
          </cell>
        </row>
        <row r="9445">
          <cell r="N9445">
            <v>0</v>
          </cell>
        </row>
        <row r="9446">
          <cell r="N9446">
            <v>0</v>
          </cell>
        </row>
        <row r="9447">
          <cell r="N9447">
            <v>0</v>
          </cell>
        </row>
        <row r="9448">
          <cell r="N9448">
            <v>0</v>
          </cell>
        </row>
        <row r="9449">
          <cell r="N9449">
            <v>0</v>
          </cell>
        </row>
        <row r="9450">
          <cell r="N9450">
            <v>0</v>
          </cell>
        </row>
        <row r="9451">
          <cell r="N9451">
            <v>0</v>
          </cell>
        </row>
        <row r="9452">
          <cell r="N9452">
            <v>0</v>
          </cell>
        </row>
        <row r="9453">
          <cell r="N9453">
            <v>0</v>
          </cell>
        </row>
        <row r="9454">
          <cell r="N9454">
            <v>0</v>
          </cell>
        </row>
        <row r="9455">
          <cell r="N9455">
            <v>0</v>
          </cell>
        </row>
        <row r="9456">
          <cell r="N9456">
            <v>0</v>
          </cell>
        </row>
        <row r="9457">
          <cell r="N9457">
            <v>0</v>
          </cell>
        </row>
        <row r="9458">
          <cell r="N9458">
            <v>0</v>
          </cell>
        </row>
        <row r="9459">
          <cell r="N9459">
            <v>0</v>
          </cell>
        </row>
        <row r="9460">
          <cell r="N9460">
            <v>0</v>
          </cell>
        </row>
        <row r="9461">
          <cell r="N9461">
            <v>0</v>
          </cell>
        </row>
        <row r="9462">
          <cell r="N9462">
            <v>0</v>
          </cell>
        </row>
        <row r="9463">
          <cell r="N9463">
            <v>0</v>
          </cell>
        </row>
        <row r="9464">
          <cell r="N9464">
            <v>0</v>
          </cell>
        </row>
        <row r="9465">
          <cell r="N9465">
            <v>0</v>
          </cell>
        </row>
        <row r="9466">
          <cell r="N9466">
            <v>0</v>
          </cell>
        </row>
        <row r="9467">
          <cell r="N9467">
            <v>0</v>
          </cell>
        </row>
        <row r="9468">
          <cell r="N9468">
            <v>0</v>
          </cell>
        </row>
        <row r="9469">
          <cell r="N9469">
            <v>0</v>
          </cell>
        </row>
        <row r="9470">
          <cell r="N9470">
            <v>0</v>
          </cell>
        </row>
        <row r="9471">
          <cell r="N9471">
            <v>0</v>
          </cell>
        </row>
        <row r="9472">
          <cell r="N9472">
            <v>0</v>
          </cell>
        </row>
        <row r="9473">
          <cell r="N9473">
            <v>0</v>
          </cell>
        </row>
        <row r="9474">
          <cell r="N9474">
            <v>0</v>
          </cell>
        </row>
        <row r="9475">
          <cell r="N9475">
            <v>0</v>
          </cell>
        </row>
        <row r="9476">
          <cell r="N9476">
            <v>0</v>
          </cell>
        </row>
        <row r="9477">
          <cell r="N9477">
            <v>0</v>
          </cell>
        </row>
        <row r="9478">
          <cell r="N9478">
            <v>0</v>
          </cell>
        </row>
        <row r="9479">
          <cell r="N9479">
            <v>0</v>
          </cell>
        </row>
        <row r="9480">
          <cell r="N9480">
            <v>0</v>
          </cell>
        </row>
        <row r="9481">
          <cell r="N9481">
            <v>0</v>
          </cell>
        </row>
        <row r="9482">
          <cell r="N9482">
            <v>0</v>
          </cell>
        </row>
        <row r="9483">
          <cell r="N9483">
            <v>0</v>
          </cell>
        </row>
        <row r="9484">
          <cell r="N9484">
            <v>0</v>
          </cell>
        </row>
        <row r="9485">
          <cell r="N9485">
            <v>0</v>
          </cell>
        </row>
        <row r="9486">
          <cell r="N9486">
            <v>0</v>
          </cell>
        </row>
        <row r="9487">
          <cell r="N9487">
            <v>0</v>
          </cell>
        </row>
        <row r="9488">
          <cell r="N9488">
            <v>0</v>
          </cell>
        </row>
        <row r="9489">
          <cell r="N9489">
            <v>0</v>
          </cell>
        </row>
        <row r="9490">
          <cell r="N9490">
            <v>0</v>
          </cell>
        </row>
        <row r="9491">
          <cell r="N9491">
            <v>0</v>
          </cell>
        </row>
        <row r="9492">
          <cell r="N9492">
            <v>0</v>
          </cell>
        </row>
        <row r="9493">
          <cell r="N9493">
            <v>0</v>
          </cell>
        </row>
        <row r="9494">
          <cell r="N9494">
            <v>0</v>
          </cell>
        </row>
        <row r="9495">
          <cell r="N9495">
            <v>0</v>
          </cell>
        </row>
        <row r="9496">
          <cell r="N9496">
            <v>0</v>
          </cell>
        </row>
        <row r="9497">
          <cell r="N9497">
            <v>0</v>
          </cell>
        </row>
        <row r="9498">
          <cell r="N9498">
            <v>0</v>
          </cell>
        </row>
        <row r="9499">
          <cell r="N9499">
            <v>0</v>
          </cell>
        </row>
        <row r="9500">
          <cell r="N9500">
            <v>0</v>
          </cell>
        </row>
        <row r="9501">
          <cell r="N9501">
            <v>0</v>
          </cell>
        </row>
        <row r="9502">
          <cell r="N9502">
            <v>0</v>
          </cell>
        </row>
        <row r="9503">
          <cell r="N9503">
            <v>0</v>
          </cell>
        </row>
        <row r="9504">
          <cell r="N9504">
            <v>0</v>
          </cell>
        </row>
        <row r="9505">
          <cell r="N9505">
            <v>0</v>
          </cell>
        </row>
        <row r="9506">
          <cell r="N9506">
            <v>0</v>
          </cell>
        </row>
        <row r="9507">
          <cell r="N9507">
            <v>0</v>
          </cell>
        </row>
        <row r="9508">
          <cell r="N9508">
            <v>0</v>
          </cell>
        </row>
        <row r="9509">
          <cell r="N9509">
            <v>0</v>
          </cell>
        </row>
        <row r="9510">
          <cell r="N9510">
            <v>0</v>
          </cell>
        </row>
        <row r="9511">
          <cell r="N9511">
            <v>0</v>
          </cell>
        </row>
        <row r="9512">
          <cell r="N9512">
            <v>0</v>
          </cell>
        </row>
        <row r="9513">
          <cell r="N9513">
            <v>0</v>
          </cell>
        </row>
        <row r="9514">
          <cell r="N9514">
            <v>0</v>
          </cell>
        </row>
        <row r="9515">
          <cell r="N9515">
            <v>0</v>
          </cell>
        </row>
        <row r="9516">
          <cell r="N9516">
            <v>0</v>
          </cell>
        </row>
        <row r="9517">
          <cell r="N9517">
            <v>0</v>
          </cell>
        </row>
        <row r="9518">
          <cell r="N9518">
            <v>0</v>
          </cell>
        </row>
        <row r="9519">
          <cell r="N9519">
            <v>0</v>
          </cell>
        </row>
        <row r="9520">
          <cell r="N9520">
            <v>0</v>
          </cell>
        </row>
        <row r="9521">
          <cell r="N9521">
            <v>0</v>
          </cell>
        </row>
        <row r="9522">
          <cell r="N9522">
            <v>0</v>
          </cell>
        </row>
        <row r="9523">
          <cell r="N9523">
            <v>0</v>
          </cell>
        </row>
        <row r="9524">
          <cell r="N9524">
            <v>0</v>
          </cell>
        </row>
        <row r="9525">
          <cell r="N9525">
            <v>0</v>
          </cell>
        </row>
        <row r="9526">
          <cell r="N9526">
            <v>0</v>
          </cell>
        </row>
        <row r="9527">
          <cell r="N9527">
            <v>0</v>
          </cell>
        </row>
        <row r="9528">
          <cell r="N9528">
            <v>0</v>
          </cell>
        </row>
        <row r="9529">
          <cell r="N9529">
            <v>0</v>
          </cell>
        </row>
        <row r="9530">
          <cell r="N9530">
            <v>0</v>
          </cell>
        </row>
        <row r="9531">
          <cell r="N9531">
            <v>0</v>
          </cell>
        </row>
        <row r="9532">
          <cell r="N9532">
            <v>0</v>
          </cell>
        </row>
        <row r="9533">
          <cell r="N9533">
            <v>0</v>
          </cell>
        </row>
        <row r="9534">
          <cell r="N9534">
            <v>0</v>
          </cell>
        </row>
        <row r="9535">
          <cell r="N9535">
            <v>0</v>
          </cell>
        </row>
        <row r="9536">
          <cell r="N9536">
            <v>0</v>
          </cell>
        </row>
        <row r="9537">
          <cell r="N9537">
            <v>0</v>
          </cell>
        </row>
        <row r="9538">
          <cell r="N9538">
            <v>0</v>
          </cell>
        </row>
        <row r="9539">
          <cell r="N9539">
            <v>0</v>
          </cell>
        </row>
        <row r="9540">
          <cell r="N9540">
            <v>0</v>
          </cell>
        </row>
        <row r="9541">
          <cell r="N9541">
            <v>0</v>
          </cell>
        </row>
        <row r="9542">
          <cell r="N9542">
            <v>0</v>
          </cell>
        </row>
        <row r="9543">
          <cell r="N9543">
            <v>0</v>
          </cell>
        </row>
        <row r="9544">
          <cell r="N9544">
            <v>0</v>
          </cell>
        </row>
        <row r="9545">
          <cell r="N9545">
            <v>0</v>
          </cell>
        </row>
        <row r="9546">
          <cell r="N9546">
            <v>0</v>
          </cell>
        </row>
        <row r="9547">
          <cell r="N9547">
            <v>0</v>
          </cell>
        </row>
        <row r="9548">
          <cell r="N9548">
            <v>0</v>
          </cell>
        </row>
        <row r="9549">
          <cell r="N9549">
            <v>0</v>
          </cell>
        </row>
        <row r="9550">
          <cell r="N9550">
            <v>0</v>
          </cell>
        </row>
        <row r="9551">
          <cell r="N9551">
            <v>0</v>
          </cell>
        </row>
        <row r="9552">
          <cell r="N9552">
            <v>0</v>
          </cell>
        </row>
        <row r="9553">
          <cell r="N9553">
            <v>0</v>
          </cell>
        </row>
        <row r="9554">
          <cell r="N9554">
            <v>0</v>
          </cell>
        </row>
        <row r="9555">
          <cell r="N9555">
            <v>0</v>
          </cell>
        </row>
        <row r="9556">
          <cell r="N9556">
            <v>0</v>
          </cell>
        </row>
        <row r="9557">
          <cell r="N9557">
            <v>0</v>
          </cell>
        </row>
        <row r="9558">
          <cell r="N9558">
            <v>0</v>
          </cell>
        </row>
        <row r="9559">
          <cell r="N9559">
            <v>0</v>
          </cell>
        </row>
        <row r="9560">
          <cell r="N9560">
            <v>0</v>
          </cell>
        </row>
        <row r="9561">
          <cell r="N9561">
            <v>0</v>
          </cell>
        </row>
        <row r="9562">
          <cell r="N9562">
            <v>0</v>
          </cell>
        </row>
        <row r="9563">
          <cell r="N9563">
            <v>0</v>
          </cell>
        </row>
        <row r="9564">
          <cell r="N9564">
            <v>0</v>
          </cell>
        </row>
        <row r="9565">
          <cell r="N9565">
            <v>0</v>
          </cell>
        </row>
        <row r="9566">
          <cell r="N9566">
            <v>0</v>
          </cell>
        </row>
        <row r="9567">
          <cell r="N9567">
            <v>0</v>
          </cell>
        </row>
        <row r="9568">
          <cell r="N9568">
            <v>0</v>
          </cell>
        </row>
        <row r="9569">
          <cell r="N9569">
            <v>0</v>
          </cell>
        </row>
        <row r="9570">
          <cell r="N9570">
            <v>0</v>
          </cell>
        </row>
        <row r="9571">
          <cell r="N9571">
            <v>0</v>
          </cell>
        </row>
        <row r="9572">
          <cell r="N9572">
            <v>0</v>
          </cell>
        </row>
        <row r="9573">
          <cell r="N9573">
            <v>0</v>
          </cell>
        </row>
        <row r="9574">
          <cell r="N9574">
            <v>0</v>
          </cell>
        </row>
        <row r="9575">
          <cell r="N9575">
            <v>0</v>
          </cell>
        </row>
        <row r="9576">
          <cell r="N9576">
            <v>0</v>
          </cell>
        </row>
        <row r="9577">
          <cell r="N9577">
            <v>0</v>
          </cell>
        </row>
        <row r="9578">
          <cell r="N9578">
            <v>0</v>
          </cell>
        </row>
        <row r="9579">
          <cell r="N9579">
            <v>0</v>
          </cell>
        </row>
        <row r="9580">
          <cell r="N9580">
            <v>0</v>
          </cell>
        </row>
        <row r="9581">
          <cell r="N9581">
            <v>0</v>
          </cell>
        </row>
        <row r="9582">
          <cell r="N9582">
            <v>0</v>
          </cell>
        </row>
        <row r="9583">
          <cell r="N9583">
            <v>0</v>
          </cell>
        </row>
        <row r="9584">
          <cell r="N9584">
            <v>0</v>
          </cell>
        </row>
        <row r="9585">
          <cell r="N9585">
            <v>0</v>
          </cell>
        </row>
        <row r="9586">
          <cell r="N9586">
            <v>0</v>
          </cell>
        </row>
        <row r="9587">
          <cell r="N9587">
            <v>0</v>
          </cell>
        </row>
        <row r="9588">
          <cell r="N9588">
            <v>0</v>
          </cell>
        </row>
        <row r="9589">
          <cell r="N9589">
            <v>0</v>
          </cell>
        </row>
        <row r="9590">
          <cell r="N9590">
            <v>0</v>
          </cell>
        </row>
        <row r="9591">
          <cell r="N9591">
            <v>0</v>
          </cell>
        </row>
        <row r="9592">
          <cell r="N9592">
            <v>0</v>
          </cell>
        </row>
        <row r="9593">
          <cell r="N9593">
            <v>0</v>
          </cell>
        </row>
        <row r="9594">
          <cell r="N9594">
            <v>0</v>
          </cell>
        </row>
        <row r="9595">
          <cell r="N9595">
            <v>0</v>
          </cell>
        </row>
        <row r="9596">
          <cell r="N9596">
            <v>0</v>
          </cell>
        </row>
        <row r="9597">
          <cell r="N9597">
            <v>0</v>
          </cell>
        </row>
        <row r="9598">
          <cell r="N9598">
            <v>0</v>
          </cell>
        </row>
        <row r="9599">
          <cell r="N9599">
            <v>0</v>
          </cell>
        </row>
        <row r="9600">
          <cell r="N9600">
            <v>0</v>
          </cell>
        </row>
        <row r="9601">
          <cell r="N9601">
            <v>0</v>
          </cell>
        </row>
        <row r="9602">
          <cell r="N9602">
            <v>0</v>
          </cell>
        </row>
        <row r="9603">
          <cell r="N9603">
            <v>0</v>
          </cell>
        </row>
        <row r="9604">
          <cell r="N9604">
            <v>0</v>
          </cell>
        </row>
        <row r="9605">
          <cell r="N9605">
            <v>0</v>
          </cell>
        </row>
        <row r="9606">
          <cell r="N9606">
            <v>0</v>
          </cell>
        </row>
        <row r="9607">
          <cell r="N9607">
            <v>0</v>
          </cell>
        </row>
        <row r="9608">
          <cell r="N9608">
            <v>0</v>
          </cell>
        </row>
        <row r="9609">
          <cell r="N9609">
            <v>0</v>
          </cell>
        </row>
        <row r="9610">
          <cell r="N9610">
            <v>0</v>
          </cell>
        </row>
        <row r="9611">
          <cell r="N9611">
            <v>0</v>
          </cell>
        </row>
        <row r="9612">
          <cell r="N9612">
            <v>0</v>
          </cell>
        </row>
        <row r="9613">
          <cell r="N9613">
            <v>0</v>
          </cell>
        </row>
        <row r="9614">
          <cell r="N9614">
            <v>0</v>
          </cell>
        </row>
        <row r="9615">
          <cell r="N9615">
            <v>0</v>
          </cell>
        </row>
        <row r="9616">
          <cell r="N9616">
            <v>0</v>
          </cell>
        </row>
        <row r="9617">
          <cell r="N9617">
            <v>0</v>
          </cell>
        </row>
        <row r="9618">
          <cell r="N9618">
            <v>0</v>
          </cell>
        </row>
        <row r="9619">
          <cell r="N9619">
            <v>0</v>
          </cell>
        </row>
        <row r="9620">
          <cell r="N9620">
            <v>0</v>
          </cell>
        </row>
        <row r="9621">
          <cell r="N9621">
            <v>0</v>
          </cell>
        </row>
        <row r="9622">
          <cell r="N9622">
            <v>0</v>
          </cell>
        </row>
        <row r="9623">
          <cell r="N9623">
            <v>0</v>
          </cell>
        </row>
        <row r="9624">
          <cell r="N9624">
            <v>0</v>
          </cell>
        </row>
        <row r="9625">
          <cell r="N9625">
            <v>0</v>
          </cell>
        </row>
        <row r="9626">
          <cell r="N9626">
            <v>0</v>
          </cell>
        </row>
        <row r="9627">
          <cell r="N9627">
            <v>0</v>
          </cell>
        </row>
        <row r="9628">
          <cell r="N9628">
            <v>0</v>
          </cell>
        </row>
        <row r="9629">
          <cell r="N9629">
            <v>0</v>
          </cell>
        </row>
        <row r="9630">
          <cell r="N9630">
            <v>0</v>
          </cell>
        </row>
        <row r="9631">
          <cell r="N9631">
            <v>0</v>
          </cell>
        </row>
        <row r="9632">
          <cell r="N9632">
            <v>0</v>
          </cell>
        </row>
        <row r="9633">
          <cell r="N9633">
            <v>0</v>
          </cell>
        </row>
        <row r="9634">
          <cell r="N9634">
            <v>0</v>
          </cell>
        </row>
        <row r="9635">
          <cell r="N9635">
            <v>0</v>
          </cell>
        </row>
        <row r="9636">
          <cell r="N9636">
            <v>0</v>
          </cell>
        </row>
        <row r="9637">
          <cell r="N9637">
            <v>0</v>
          </cell>
        </row>
        <row r="9638">
          <cell r="N9638">
            <v>0</v>
          </cell>
        </row>
        <row r="9639">
          <cell r="N9639">
            <v>0</v>
          </cell>
        </row>
        <row r="9640">
          <cell r="N9640">
            <v>0</v>
          </cell>
        </row>
        <row r="9641">
          <cell r="N9641">
            <v>0</v>
          </cell>
        </row>
        <row r="9642">
          <cell r="N9642">
            <v>0</v>
          </cell>
        </row>
        <row r="9643">
          <cell r="N9643">
            <v>0</v>
          </cell>
        </row>
        <row r="9644">
          <cell r="N9644">
            <v>0</v>
          </cell>
        </row>
        <row r="9645">
          <cell r="N9645">
            <v>0</v>
          </cell>
        </row>
        <row r="9646">
          <cell r="N9646">
            <v>0</v>
          </cell>
        </row>
        <row r="9647">
          <cell r="N9647">
            <v>0</v>
          </cell>
        </row>
        <row r="9648">
          <cell r="N9648">
            <v>0</v>
          </cell>
        </row>
        <row r="9649">
          <cell r="N9649">
            <v>0</v>
          </cell>
        </row>
        <row r="9650">
          <cell r="N9650">
            <v>0</v>
          </cell>
        </row>
        <row r="9651">
          <cell r="N9651">
            <v>0</v>
          </cell>
        </row>
        <row r="9652">
          <cell r="N9652">
            <v>0</v>
          </cell>
        </row>
        <row r="9653">
          <cell r="N9653">
            <v>0</v>
          </cell>
        </row>
        <row r="9654">
          <cell r="N9654">
            <v>0</v>
          </cell>
        </row>
        <row r="9655">
          <cell r="N9655">
            <v>0</v>
          </cell>
        </row>
        <row r="9656">
          <cell r="N9656">
            <v>0</v>
          </cell>
        </row>
        <row r="9657">
          <cell r="N9657">
            <v>0</v>
          </cell>
        </row>
        <row r="9658">
          <cell r="N9658">
            <v>0</v>
          </cell>
        </row>
        <row r="9659">
          <cell r="N9659">
            <v>0</v>
          </cell>
        </row>
        <row r="9660">
          <cell r="N9660">
            <v>0</v>
          </cell>
        </row>
        <row r="9661">
          <cell r="N9661">
            <v>0</v>
          </cell>
        </row>
        <row r="9662">
          <cell r="N9662">
            <v>0</v>
          </cell>
        </row>
        <row r="9663">
          <cell r="N9663">
            <v>0</v>
          </cell>
        </row>
        <row r="9664">
          <cell r="N9664">
            <v>0</v>
          </cell>
        </row>
        <row r="9665">
          <cell r="N9665">
            <v>0</v>
          </cell>
        </row>
        <row r="9666">
          <cell r="N9666">
            <v>0</v>
          </cell>
        </row>
        <row r="9667">
          <cell r="N9667">
            <v>0</v>
          </cell>
        </row>
        <row r="9668">
          <cell r="N9668">
            <v>0</v>
          </cell>
        </row>
        <row r="9669">
          <cell r="N9669">
            <v>0</v>
          </cell>
        </row>
        <row r="9670">
          <cell r="N9670">
            <v>0</v>
          </cell>
        </row>
        <row r="9671">
          <cell r="N9671">
            <v>0</v>
          </cell>
        </row>
        <row r="9672">
          <cell r="N9672">
            <v>0</v>
          </cell>
        </row>
        <row r="9673">
          <cell r="N9673">
            <v>0</v>
          </cell>
        </row>
        <row r="9674">
          <cell r="N9674">
            <v>0</v>
          </cell>
        </row>
        <row r="9675">
          <cell r="N9675">
            <v>0</v>
          </cell>
        </row>
        <row r="9676">
          <cell r="N9676">
            <v>0</v>
          </cell>
        </row>
        <row r="9677">
          <cell r="N9677">
            <v>0</v>
          </cell>
        </row>
        <row r="9678">
          <cell r="N9678">
            <v>0</v>
          </cell>
        </row>
        <row r="9679">
          <cell r="N9679">
            <v>0</v>
          </cell>
        </row>
        <row r="9680">
          <cell r="N9680">
            <v>0</v>
          </cell>
        </row>
        <row r="9681">
          <cell r="N9681">
            <v>0</v>
          </cell>
        </row>
        <row r="9682">
          <cell r="N9682">
            <v>0</v>
          </cell>
        </row>
        <row r="9683">
          <cell r="N9683">
            <v>0</v>
          </cell>
        </row>
        <row r="9684">
          <cell r="N9684">
            <v>0</v>
          </cell>
        </row>
        <row r="9685">
          <cell r="N9685">
            <v>0</v>
          </cell>
        </row>
        <row r="9686">
          <cell r="N9686">
            <v>0</v>
          </cell>
        </row>
        <row r="9687">
          <cell r="N9687">
            <v>0</v>
          </cell>
        </row>
        <row r="9688">
          <cell r="N9688">
            <v>0</v>
          </cell>
        </row>
        <row r="9689">
          <cell r="N9689">
            <v>0</v>
          </cell>
        </row>
        <row r="9690">
          <cell r="N9690">
            <v>0</v>
          </cell>
        </row>
        <row r="9691">
          <cell r="N9691">
            <v>0</v>
          </cell>
        </row>
        <row r="9692">
          <cell r="N9692">
            <v>0</v>
          </cell>
        </row>
        <row r="9693">
          <cell r="N9693">
            <v>0</v>
          </cell>
        </row>
        <row r="9694">
          <cell r="N9694">
            <v>0</v>
          </cell>
        </row>
        <row r="9695">
          <cell r="N9695">
            <v>0</v>
          </cell>
        </row>
        <row r="9696">
          <cell r="N9696">
            <v>0</v>
          </cell>
        </row>
        <row r="9697">
          <cell r="N9697">
            <v>0</v>
          </cell>
        </row>
        <row r="9698">
          <cell r="N9698">
            <v>0</v>
          </cell>
        </row>
        <row r="9699">
          <cell r="N9699">
            <v>0</v>
          </cell>
        </row>
        <row r="9700">
          <cell r="N9700">
            <v>0</v>
          </cell>
        </row>
        <row r="9701">
          <cell r="N9701">
            <v>0</v>
          </cell>
        </row>
        <row r="9702">
          <cell r="N9702">
            <v>0</v>
          </cell>
        </row>
        <row r="9703">
          <cell r="N9703">
            <v>0</v>
          </cell>
        </row>
        <row r="9704">
          <cell r="N9704">
            <v>0</v>
          </cell>
        </row>
        <row r="9705">
          <cell r="N9705">
            <v>0</v>
          </cell>
        </row>
        <row r="9706">
          <cell r="N9706">
            <v>0</v>
          </cell>
        </row>
        <row r="9707">
          <cell r="N9707">
            <v>0</v>
          </cell>
        </row>
        <row r="9708">
          <cell r="N9708">
            <v>0</v>
          </cell>
        </row>
        <row r="9709">
          <cell r="N9709">
            <v>0</v>
          </cell>
        </row>
        <row r="9710">
          <cell r="N9710">
            <v>0</v>
          </cell>
        </row>
        <row r="9711">
          <cell r="N9711">
            <v>0</v>
          </cell>
        </row>
        <row r="9712">
          <cell r="N9712">
            <v>0</v>
          </cell>
        </row>
        <row r="9713">
          <cell r="N9713">
            <v>0</v>
          </cell>
        </row>
        <row r="9714">
          <cell r="N9714">
            <v>0</v>
          </cell>
        </row>
        <row r="9715">
          <cell r="N9715">
            <v>0</v>
          </cell>
        </row>
        <row r="9716">
          <cell r="N9716">
            <v>0</v>
          </cell>
        </row>
        <row r="9717">
          <cell r="N9717">
            <v>0</v>
          </cell>
        </row>
        <row r="9718">
          <cell r="N9718">
            <v>0</v>
          </cell>
        </row>
        <row r="9719">
          <cell r="N9719">
            <v>0</v>
          </cell>
        </row>
        <row r="9720">
          <cell r="N9720">
            <v>0</v>
          </cell>
        </row>
        <row r="9721">
          <cell r="N9721">
            <v>0</v>
          </cell>
        </row>
        <row r="9722">
          <cell r="N9722">
            <v>0</v>
          </cell>
        </row>
        <row r="9723">
          <cell r="N9723">
            <v>0</v>
          </cell>
        </row>
        <row r="9724">
          <cell r="N9724">
            <v>0</v>
          </cell>
        </row>
        <row r="9725">
          <cell r="N9725">
            <v>0</v>
          </cell>
        </row>
        <row r="9726">
          <cell r="N9726">
            <v>0</v>
          </cell>
        </row>
        <row r="9727">
          <cell r="N9727">
            <v>0</v>
          </cell>
        </row>
        <row r="9728">
          <cell r="N9728">
            <v>0</v>
          </cell>
        </row>
        <row r="9729">
          <cell r="N9729">
            <v>0</v>
          </cell>
        </row>
        <row r="9730">
          <cell r="N9730">
            <v>0</v>
          </cell>
        </row>
        <row r="9731">
          <cell r="N9731">
            <v>0</v>
          </cell>
        </row>
        <row r="9732">
          <cell r="N9732">
            <v>0</v>
          </cell>
        </row>
        <row r="9733">
          <cell r="N9733">
            <v>0</v>
          </cell>
        </row>
        <row r="9734">
          <cell r="N9734">
            <v>0</v>
          </cell>
        </row>
        <row r="9735">
          <cell r="N9735">
            <v>0</v>
          </cell>
        </row>
        <row r="9736">
          <cell r="N9736">
            <v>0</v>
          </cell>
        </row>
        <row r="9737">
          <cell r="N9737">
            <v>0</v>
          </cell>
        </row>
        <row r="9738">
          <cell r="N9738">
            <v>0</v>
          </cell>
        </row>
        <row r="9739">
          <cell r="N9739">
            <v>0</v>
          </cell>
        </row>
        <row r="9740">
          <cell r="N9740">
            <v>0</v>
          </cell>
        </row>
        <row r="9741">
          <cell r="N9741">
            <v>0</v>
          </cell>
        </row>
        <row r="9742">
          <cell r="N9742">
            <v>0</v>
          </cell>
        </row>
        <row r="9743">
          <cell r="N9743">
            <v>0</v>
          </cell>
        </row>
        <row r="9744">
          <cell r="N9744">
            <v>0</v>
          </cell>
        </row>
        <row r="9745">
          <cell r="N9745">
            <v>0</v>
          </cell>
        </row>
        <row r="9746">
          <cell r="N9746">
            <v>0</v>
          </cell>
        </row>
        <row r="9747">
          <cell r="N9747">
            <v>0</v>
          </cell>
        </row>
        <row r="9748">
          <cell r="N9748">
            <v>0</v>
          </cell>
        </row>
        <row r="9749">
          <cell r="N9749">
            <v>0</v>
          </cell>
        </row>
        <row r="9750">
          <cell r="N9750">
            <v>0</v>
          </cell>
        </row>
        <row r="9751">
          <cell r="N9751">
            <v>0</v>
          </cell>
        </row>
        <row r="9752">
          <cell r="N9752">
            <v>0</v>
          </cell>
        </row>
        <row r="9753">
          <cell r="N9753">
            <v>0</v>
          </cell>
        </row>
        <row r="9754">
          <cell r="N9754">
            <v>0</v>
          </cell>
        </row>
        <row r="9755">
          <cell r="N9755">
            <v>0</v>
          </cell>
        </row>
        <row r="9756">
          <cell r="N9756">
            <v>0</v>
          </cell>
        </row>
        <row r="9757">
          <cell r="N9757">
            <v>0</v>
          </cell>
        </row>
        <row r="9758">
          <cell r="N9758">
            <v>0</v>
          </cell>
        </row>
        <row r="9759">
          <cell r="N9759">
            <v>0</v>
          </cell>
        </row>
        <row r="9760">
          <cell r="N9760">
            <v>0</v>
          </cell>
        </row>
        <row r="9761">
          <cell r="N9761">
            <v>0</v>
          </cell>
        </row>
        <row r="9762">
          <cell r="N9762">
            <v>0</v>
          </cell>
        </row>
        <row r="9763">
          <cell r="N9763">
            <v>0</v>
          </cell>
        </row>
        <row r="9764">
          <cell r="N9764">
            <v>0</v>
          </cell>
        </row>
        <row r="9765">
          <cell r="N9765">
            <v>0</v>
          </cell>
        </row>
        <row r="9766">
          <cell r="N9766">
            <v>0</v>
          </cell>
        </row>
        <row r="9767">
          <cell r="N9767">
            <v>0</v>
          </cell>
        </row>
        <row r="9768">
          <cell r="N9768">
            <v>0</v>
          </cell>
        </row>
        <row r="9769">
          <cell r="N9769">
            <v>0</v>
          </cell>
        </row>
        <row r="9770">
          <cell r="N9770">
            <v>0</v>
          </cell>
        </row>
        <row r="9771">
          <cell r="N9771">
            <v>0</v>
          </cell>
        </row>
        <row r="9772">
          <cell r="N9772">
            <v>0</v>
          </cell>
        </row>
        <row r="9773">
          <cell r="N9773">
            <v>0</v>
          </cell>
        </row>
        <row r="9774">
          <cell r="N9774">
            <v>0</v>
          </cell>
        </row>
        <row r="9775">
          <cell r="N9775">
            <v>0</v>
          </cell>
        </row>
        <row r="9776">
          <cell r="N9776">
            <v>0</v>
          </cell>
        </row>
        <row r="9777">
          <cell r="N9777">
            <v>0</v>
          </cell>
        </row>
        <row r="9778">
          <cell r="N9778">
            <v>0</v>
          </cell>
        </row>
        <row r="9779">
          <cell r="N9779">
            <v>0</v>
          </cell>
        </row>
        <row r="9780">
          <cell r="N9780">
            <v>0</v>
          </cell>
        </row>
        <row r="9781">
          <cell r="N9781">
            <v>0</v>
          </cell>
        </row>
        <row r="9782">
          <cell r="N9782">
            <v>0</v>
          </cell>
        </row>
        <row r="9783">
          <cell r="N9783">
            <v>0</v>
          </cell>
        </row>
        <row r="9784">
          <cell r="N9784">
            <v>0</v>
          </cell>
        </row>
        <row r="9785">
          <cell r="N9785">
            <v>0</v>
          </cell>
        </row>
        <row r="9786">
          <cell r="N9786">
            <v>0</v>
          </cell>
        </row>
        <row r="9787">
          <cell r="N9787">
            <v>0</v>
          </cell>
        </row>
        <row r="9788">
          <cell r="N9788">
            <v>0</v>
          </cell>
        </row>
        <row r="9789">
          <cell r="N9789">
            <v>0</v>
          </cell>
        </row>
        <row r="9790">
          <cell r="N9790">
            <v>0</v>
          </cell>
        </row>
        <row r="9791">
          <cell r="N9791">
            <v>0</v>
          </cell>
        </row>
        <row r="9792">
          <cell r="N9792">
            <v>0</v>
          </cell>
        </row>
        <row r="9793">
          <cell r="N9793">
            <v>0</v>
          </cell>
        </row>
        <row r="9794">
          <cell r="N9794">
            <v>0</v>
          </cell>
        </row>
        <row r="9795">
          <cell r="N9795">
            <v>0</v>
          </cell>
        </row>
        <row r="9796">
          <cell r="N9796">
            <v>0</v>
          </cell>
        </row>
        <row r="9797">
          <cell r="N9797">
            <v>0</v>
          </cell>
        </row>
        <row r="9798">
          <cell r="N9798">
            <v>0</v>
          </cell>
        </row>
        <row r="9799">
          <cell r="N9799">
            <v>0</v>
          </cell>
        </row>
        <row r="9800">
          <cell r="N9800">
            <v>0</v>
          </cell>
        </row>
        <row r="9801">
          <cell r="N9801">
            <v>0</v>
          </cell>
        </row>
        <row r="9802">
          <cell r="N9802">
            <v>0</v>
          </cell>
        </row>
        <row r="9803">
          <cell r="N9803">
            <v>0</v>
          </cell>
        </row>
        <row r="9804">
          <cell r="N9804">
            <v>0</v>
          </cell>
        </row>
        <row r="9805">
          <cell r="N9805">
            <v>0</v>
          </cell>
        </row>
        <row r="9806">
          <cell r="N9806">
            <v>0</v>
          </cell>
        </row>
        <row r="9807">
          <cell r="N9807">
            <v>0</v>
          </cell>
        </row>
        <row r="9808">
          <cell r="N9808">
            <v>0</v>
          </cell>
        </row>
        <row r="9809">
          <cell r="N9809">
            <v>0</v>
          </cell>
        </row>
        <row r="9810">
          <cell r="N9810">
            <v>0</v>
          </cell>
        </row>
        <row r="9811">
          <cell r="N9811">
            <v>0</v>
          </cell>
        </row>
        <row r="9812">
          <cell r="N9812">
            <v>0</v>
          </cell>
        </row>
        <row r="9813">
          <cell r="N9813">
            <v>0</v>
          </cell>
        </row>
        <row r="9814">
          <cell r="N9814">
            <v>0</v>
          </cell>
        </row>
        <row r="9815">
          <cell r="N9815">
            <v>0</v>
          </cell>
        </row>
        <row r="9816">
          <cell r="N9816">
            <v>0</v>
          </cell>
        </row>
        <row r="9817">
          <cell r="N9817">
            <v>0</v>
          </cell>
        </row>
        <row r="9818">
          <cell r="N9818">
            <v>0</v>
          </cell>
        </row>
        <row r="9819">
          <cell r="N9819">
            <v>0</v>
          </cell>
        </row>
        <row r="9820">
          <cell r="N9820">
            <v>0</v>
          </cell>
        </row>
        <row r="9821">
          <cell r="N9821">
            <v>0</v>
          </cell>
        </row>
        <row r="9822">
          <cell r="N9822">
            <v>0</v>
          </cell>
        </row>
        <row r="9823">
          <cell r="N9823">
            <v>0</v>
          </cell>
        </row>
        <row r="9824">
          <cell r="N9824">
            <v>0</v>
          </cell>
        </row>
        <row r="9825">
          <cell r="N9825">
            <v>0</v>
          </cell>
        </row>
        <row r="9826">
          <cell r="N9826">
            <v>0</v>
          </cell>
        </row>
        <row r="9827">
          <cell r="N9827">
            <v>0</v>
          </cell>
        </row>
        <row r="9828">
          <cell r="N9828">
            <v>0</v>
          </cell>
        </row>
        <row r="9829">
          <cell r="N9829">
            <v>0</v>
          </cell>
        </row>
        <row r="9830">
          <cell r="N9830">
            <v>0</v>
          </cell>
        </row>
        <row r="9831">
          <cell r="N9831">
            <v>0</v>
          </cell>
        </row>
        <row r="9832">
          <cell r="N9832">
            <v>0</v>
          </cell>
        </row>
        <row r="9833">
          <cell r="N9833">
            <v>0</v>
          </cell>
        </row>
        <row r="9834">
          <cell r="N9834">
            <v>0</v>
          </cell>
        </row>
        <row r="9835">
          <cell r="N9835">
            <v>0</v>
          </cell>
        </row>
        <row r="9836">
          <cell r="N9836">
            <v>0</v>
          </cell>
        </row>
        <row r="9837">
          <cell r="N9837">
            <v>0</v>
          </cell>
        </row>
        <row r="9838">
          <cell r="N9838">
            <v>0</v>
          </cell>
        </row>
        <row r="9839">
          <cell r="N9839">
            <v>0</v>
          </cell>
        </row>
        <row r="9840">
          <cell r="N9840">
            <v>0</v>
          </cell>
        </row>
        <row r="9841">
          <cell r="N9841">
            <v>0</v>
          </cell>
        </row>
        <row r="9842">
          <cell r="N9842">
            <v>0</v>
          </cell>
        </row>
        <row r="9843">
          <cell r="N9843">
            <v>0</v>
          </cell>
        </row>
        <row r="9844">
          <cell r="N9844">
            <v>0</v>
          </cell>
        </row>
        <row r="9845">
          <cell r="N9845">
            <v>0</v>
          </cell>
        </row>
        <row r="9846">
          <cell r="N9846">
            <v>0</v>
          </cell>
        </row>
        <row r="9847">
          <cell r="N9847">
            <v>0</v>
          </cell>
        </row>
        <row r="9848">
          <cell r="N9848">
            <v>0</v>
          </cell>
        </row>
        <row r="9849">
          <cell r="N9849">
            <v>0</v>
          </cell>
        </row>
        <row r="9850">
          <cell r="N9850">
            <v>0</v>
          </cell>
        </row>
        <row r="9851">
          <cell r="N9851">
            <v>0</v>
          </cell>
        </row>
        <row r="9852">
          <cell r="N9852">
            <v>0</v>
          </cell>
        </row>
        <row r="9853">
          <cell r="N9853">
            <v>0</v>
          </cell>
        </row>
        <row r="9854">
          <cell r="N9854">
            <v>0</v>
          </cell>
        </row>
        <row r="9855">
          <cell r="N9855">
            <v>0</v>
          </cell>
        </row>
        <row r="9856">
          <cell r="N9856">
            <v>0</v>
          </cell>
        </row>
        <row r="9857">
          <cell r="N9857">
            <v>0</v>
          </cell>
        </row>
        <row r="9858">
          <cell r="N9858">
            <v>0</v>
          </cell>
        </row>
        <row r="9859">
          <cell r="N9859">
            <v>0</v>
          </cell>
        </row>
        <row r="9860">
          <cell r="N9860">
            <v>0</v>
          </cell>
        </row>
        <row r="9861">
          <cell r="N9861">
            <v>0</v>
          </cell>
        </row>
        <row r="9862">
          <cell r="N9862">
            <v>0</v>
          </cell>
        </row>
        <row r="9863">
          <cell r="N9863">
            <v>0</v>
          </cell>
        </row>
        <row r="9864">
          <cell r="N9864">
            <v>0</v>
          </cell>
        </row>
        <row r="9865">
          <cell r="N9865">
            <v>0</v>
          </cell>
        </row>
        <row r="9866">
          <cell r="N9866">
            <v>0</v>
          </cell>
        </row>
        <row r="9867">
          <cell r="N9867">
            <v>0</v>
          </cell>
        </row>
        <row r="9868">
          <cell r="N9868">
            <v>0</v>
          </cell>
        </row>
        <row r="9869">
          <cell r="N9869">
            <v>0</v>
          </cell>
        </row>
        <row r="9870">
          <cell r="N9870">
            <v>0</v>
          </cell>
        </row>
        <row r="9871">
          <cell r="N9871">
            <v>0</v>
          </cell>
        </row>
        <row r="9872">
          <cell r="N9872">
            <v>0</v>
          </cell>
        </row>
        <row r="9873">
          <cell r="N9873">
            <v>0</v>
          </cell>
        </row>
        <row r="9874">
          <cell r="N9874">
            <v>0</v>
          </cell>
        </row>
        <row r="9875">
          <cell r="N9875">
            <v>0</v>
          </cell>
        </row>
        <row r="9876">
          <cell r="N9876">
            <v>0</v>
          </cell>
        </row>
        <row r="9877">
          <cell r="N9877">
            <v>0</v>
          </cell>
        </row>
        <row r="9878">
          <cell r="N9878">
            <v>0</v>
          </cell>
        </row>
        <row r="9879">
          <cell r="N9879">
            <v>0</v>
          </cell>
        </row>
        <row r="9880">
          <cell r="N9880">
            <v>0</v>
          </cell>
        </row>
        <row r="9881">
          <cell r="N9881">
            <v>0</v>
          </cell>
        </row>
        <row r="9882">
          <cell r="N9882">
            <v>0</v>
          </cell>
        </row>
        <row r="9883">
          <cell r="N9883">
            <v>0</v>
          </cell>
        </row>
        <row r="9884">
          <cell r="N9884">
            <v>0</v>
          </cell>
        </row>
        <row r="9885">
          <cell r="N9885">
            <v>0</v>
          </cell>
        </row>
        <row r="9886">
          <cell r="N9886">
            <v>0</v>
          </cell>
        </row>
        <row r="9887">
          <cell r="N9887">
            <v>0</v>
          </cell>
        </row>
        <row r="9888">
          <cell r="N9888">
            <v>0</v>
          </cell>
        </row>
        <row r="9889">
          <cell r="N9889">
            <v>0</v>
          </cell>
        </row>
        <row r="9890">
          <cell r="N9890">
            <v>0</v>
          </cell>
        </row>
        <row r="9891">
          <cell r="N9891">
            <v>0</v>
          </cell>
        </row>
        <row r="9892">
          <cell r="N9892">
            <v>0</v>
          </cell>
        </row>
        <row r="9893">
          <cell r="N9893">
            <v>0</v>
          </cell>
        </row>
        <row r="9894">
          <cell r="N9894">
            <v>0</v>
          </cell>
        </row>
        <row r="9895">
          <cell r="N9895">
            <v>0</v>
          </cell>
        </row>
        <row r="9896">
          <cell r="N9896">
            <v>0</v>
          </cell>
        </row>
        <row r="9897">
          <cell r="N9897">
            <v>0</v>
          </cell>
        </row>
        <row r="9898">
          <cell r="N9898">
            <v>0</v>
          </cell>
        </row>
        <row r="9899">
          <cell r="N9899">
            <v>0</v>
          </cell>
        </row>
        <row r="9900">
          <cell r="N9900">
            <v>0</v>
          </cell>
        </row>
        <row r="9901">
          <cell r="N9901">
            <v>0</v>
          </cell>
        </row>
        <row r="9902">
          <cell r="N9902">
            <v>0</v>
          </cell>
        </row>
        <row r="9903">
          <cell r="N9903">
            <v>0</v>
          </cell>
        </row>
        <row r="9904">
          <cell r="N9904">
            <v>0</v>
          </cell>
        </row>
        <row r="9905">
          <cell r="N9905">
            <v>0</v>
          </cell>
        </row>
        <row r="9906">
          <cell r="N9906">
            <v>0</v>
          </cell>
        </row>
        <row r="9907">
          <cell r="N9907">
            <v>0</v>
          </cell>
        </row>
        <row r="9908">
          <cell r="N9908">
            <v>0</v>
          </cell>
        </row>
        <row r="9909">
          <cell r="N9909">
            <v>0</v>
          </cell>
        </row>
        <row r="9910">
          <cell r="N9910">
            <v>0</v>
          </cell>
        </row>
        <row r="9911">
          <cell r="N9911">
            <v>0</v>
          </cell>
        </row>
        <row r="9912">
          <cell r="N9912">
            <v>0</v>
          </cell>
        </row>
        <row r="9913">
          <cell r="N9913">
            <v>0</v>
          </cell>
        </row>
        <row r="9914">
          <cell r="N9914">
            <v>0</v>
          </cell>
        </row>
        <row r="9915">
          <cell r="N9915">
            <v>0</v>
          </cell>
        </row>
        <row r="9916">
          <cell r="N9916">
            <v>0</v>
          </cell>
        </row>
        <row r="9917">
          <cell r="N9917">
            <v>0</v>
          </cell>
        </row>
        <row r="9918">
          <cell r="N9918">
            <v>0</v>
          </cell>
        </row>
        <row r="9919">
          <cell r="N9919">
            <v>0</v>
          </cell>
        </row>
        <row r="9920">
          <cell r="N9920">
            <v>0</v>
          </cell>
        </row>
        <row r="9921">
          <cell r="N9921">
            <v>0</v>
          </cell>
        </row>
        <row r="9922">
          <cell r="N9922">
            <v>0</v>
          </cell>
        </row>
        <row r="9923">
          <cell r="N9923">
            <v>0</v>
          </cell>
        </row>
        <row r="9924">
          <cell r="N9924">
            <v>0</v>
          </cell>
        </row>
        <row r="9925">
          <cell r="N9925">
            <v>0</v>
          </cell>
        </row>
        <row r="9926">
          <cell r="N9926">
            <v>0</v>
          </cell>
        </row>
        <row r="9927">
          <cell r="N9927">
            <v>0</v>
          </cell>
        </row>
        <row r="9928">
          <cell r="N9928">
            <v>0</v>
          </cell>
        </row>
        <row r="9929">
          <cell r="N9929">
            <v>0</v>
          </cell>
        </row>
        <row r="9930">
          <cell r="N9930">
            <v>0</v>
          </cell>
        </row>
        <row r="9931">
          <cell r="N9931">
            <v>0</v>
          </cell>
        </row>
        <row r="9932">
          <cell r="N9932">
            <v>0</v>
          </cell>
        </row>
        <row r="9933">
          <cell r="N9933">
            <v>0</v>
          </cell>
        </row>
        <row r="9934">
          <cell r="N9934">
            <v>0</v>
          </cell>
        </row>
        <row r="9935">
          <cell r="N9935">
            <v>0</v>
          </cell>
        </row>
        <row r="9936">
          <cell r="N9936">
            <v>0</v>
          </cell>
        </row>
        <row r="9937">
          <cell r="N9937">
            <v>0</v>
          </cell>
        </row>
        <row r="9938">
          <cell r="N9938">
            <v>0</v>
          </cell>
        </row>
        <row r="9939">
          <cell r="N9939">
            <v>0</v>
          </cell>
        </row>
        <row r="9940">
          <cell r="N9940">
            <v>0</v>
          </cell>
        </row>
        <row r="9941">
          <cell r="N9941">
            <v>0</v>
          </cell>
        </row>
        <row r="9942">
          <cell r="N9942">
            <v>0</v>
          </cell>
        </row>
        <row r="9943">
          <cell r="N9943">
            <v>0</v>
          </cell>
        </row>
        <row r="9944">
          <cell r="N9944">
            <v>0</v>
          </cell>
        </row>
        <row r="9945">
          <cell r="N9945">
            <v>0</v>
          </cell>
        </row>
        <row r="9946">
          <cell r="N9946">
            <v>0</v>
          </cell>
        </row>
        <row r="9947">
          <cell r="N9947">
            <v>0</v>
          </cell>
        </row>
        <row r="9948">
          <cell r="N9948">
            <v>0</v>
          </cell>
        </row>
        <row r="9949">
          <cell r="N9949">
            <v>0</v>
          </cell>
        </row>
        <row r="9950">
          <cell r="N9950">
            <v>0</v>
          </cell>
        </row>
        <row r="9951">
          <cell r="N9951">
            <v>0</v>
          </cell>
        </row>
        <row r="9952">
          <cell r="N9952">
            <v>0</v>
          </cell>
        </row>
        <row r="9953">
          <cell r="N9953">
            <v>0</v>
          </cell>
        </row>
        <row r="9954">
          <cell r="N9954">
            <v>0</v>
          </cell>
        </row>
        <row r="9955">
          <cell r="N9955">
            <v>0</v>
          </cell>
        </row>
        <row r="9956">
          <cell r="N9956">
            <v>0</v>
          </cell>
        </row>
        <row r="9957">
          <cell r="N9957">
            <v>0</v>
          </cell>
        </row>
        <row r="9958">
          <cell r="N9958">
            <v>0</v>
          </cell>
        </row>
        <row r="9959">
          <cell r="N9959">
            <v>0</v>
          </cell>
        </row>
        <row r="9960">
          <cell r="N9960">
            <v>0</v>
          </cell>
        </row>
        <row r="9961">
          <cell r="N9961">
            <v>0</v>
          </cell>
        </row>
        <row r="9962">
          <cell r="N9962">
            <v>0</v>
          </cell>
        </row>
        <row r="9963">
          <cell r="N9963">
            <v>0</v>
          </cell>
        </row>
        <row r="9964">
          <cell r="N9964">
            <v>0</v>
          </cell>
        </row>
        <row r="9965">
          <cell r="N9965">
            <v>0</v>
          </cell>
        </row>
        <row r="9966">
          <cell r="N9966">
            <v>0</v>
          </cell>
        </row>
        <row r="9967">
          <cell r="N9967">
            <v>0</v>
          </cell>
        </row>
        <row r="9968">
          <cell r="N9968">
            <v>0</v>
          </cell>
        </row>
        <row r="9969">
          <cell r="N9969">
            <v>0</v>
          </cell>
        </row>
        <row r="9970">
          <cell r="N9970">
            <v>0</v>
          </cell>
        </row>
        <row r="9971">
          <cell r="N9971">
            <v>0</v>
          </cell>
        </row>
        <row r="9972">
          <cell r="N9972">
            <v>0</v>
          </cell>
        </row>
        <row r="9973">
          <cell r="N9973">
            <v>0</v>
          </cell>
        </row>
        <row r="9974">
          <cell r="N9974">
            <v>0</v>
          </cell>
        </row>
        <row r="9975">
          <cell r="N9975">
            <v>0</v>
          </cell>
        </row>
        <row r="9976">
          <cell r="N9976">
            <v>0</v>
          </cell>
        </row>
        <row r="9977">
          <cell r="N9977">
            <v>0</v>
          </cell>
        </row>
        <row r="9978">
          <cell r="N9978">
            <v>0</v>
          </cell>
        </row>
        <row r="9979">
          <cell r="N9979">
            <v>0</v>
          </cell>
        </row>
        <row r="9980">
          <cell r="N9980">
            <v>0</v>
          </cell>
        </row>
        <row r="9981">
          <cell r="N9981">
            <v>0</v>
          </cell>
        </row>
        <row r="9982">
          <cell r="N9982">
            <v>0</v>
          </cell>
        </row>
        <row r="9983">
          <cell r="N9983">
            <v>0</v>
          </cell>
        </row>
        <row r="9984">
          <cell r="N9984">
            <v>0</v>
          </cell>
        </row>
        <row r="9985">
          <cell r="N9985">
            <v>0</v>
          </cell>
        </row>
        <row r="9986">
          <cell r="N9986">
            <v>0</v>
          </cell>
        </row>
        <row r="9987">
          <cell r="N9987">
            <v>0</v>
          </cell>
        </row>
        <row r="9988">
          <cell r="N9988">
            <v>0</v>
          </cell>
        </row>
        <row r="9989">
          <cell r="N9989">
            <v>0</v>
          </cell>
        </row>
        <row r="9990">
          <cell r="N9990">
            <v>0</v>
          </cell>
        </row>
        <row r="9991">
          <cell r="N9991">
            <v>0</v>
          </cell>
        </row>
        <row r="9992">
          <cell r="N9992">
            <v>0</v>
          </cell>
        </row>
        <row r="9993">
          <cell r="N9993">
            <v>0</v>
          </cell>
        </row>
        <row r="9994">
          <cell r="N9994">
            <v>0</v>
          </cell>
        </row>
        <row r="9995">
          <cell r="N9995">
            <v>0</v>
          </cell>
        </row>
        <row r="9996">
          <cell r="N9996">
            <v>0</v>
          </cell>
        </row>
        <row r="9997">
          <cell r="N9997">
            <v>0</v>
          </cell>
        </row>
        <row r="9998">
          <cell r="N9998">
            <v>0</v>
          </cell>
        </row>
        <row r="9999">
          <cell r="N9999">
            <v>0</v>
          </cell>
        </row>
        <row r="10000">
          <cell r="N10000">
            <v>0</v>
          </cell>
        </row>
        <row r="10001">
          <cell r="N10001">
            <v>0</v>
          </cell>
        </row>
        <row r="10002">
          <cell r="N10002">
            <v>0</v>
          </cell>
        </row>
        <row r="10003">
          <cell r="N10003">
            <v>0</v>
          </cell>
        </row>
        <row r="10004">
          <cell r="N10004">
            <v>0</v>
          </cell>
        </row>
        <row r="10005">
          <cell r="N10005">
            <v>0</v>
          </cell>
        </row>
        <row r="10006">
          <cell r="N10006">
            <v>0</v>
          </cell>
        </row>
        <row r="10007">
          <cell r="N10007">
            <v>0</v>
          </cell>
        </row>
        <row r="10008">
          <cell r="N10008">
            <v>0</v>
          </cell>
        </row>
        <row r="10009">
          <cell r="N10009">
            <v>0</v>
          </cell>
        </row>
        <row r="10010">
          <cell r="N10010">
            <v>0</v>
          </cell>
        </row>
        <row r="10011">
          <cell r="N10011">
            <v>0</v>
          </cell>
        </row>
        <row r="10012">
          <cell r="N10012">
            <v>0</v>
          </cell>
        </row>
        <row r="10013">
          <cell r="N10013">
            <v>0</v>
          </cell>
        </row>
        <row r="10014">
          <cell r="N10014">
            <v>0</v>
          </cell>
        </row>
        <row r="10015">
          <cell r="N10015">
            <v>0</v>
          </cell>
        </row>
        <row r="10016">
          <cell r="N10016">
            <v>0</v>
          </cell>
        </row>
        <row r="10017">
          <cell r="N10017">
            <v>0</v>
          </cell>
        </row>
        <row r="10018">
          <cell r="N10018">
            <v>0</v>
          </cell>
        </row>
        <row r="10019">
          <cell r="N10019">
            <v>0</v>
          </cell>
        </row>
        <row r="10020">
          <cell r="N10020">
            <v>0</v>
          </cell>
        </row>
        <row r="10021">
          <cell r="N10021">
            <v>0</v>
          </cell>
        </row>
        <row r="10022">
          <cell r="N10022">
            <v>0</v>
          </cell>
        </row>
        <row r="10023">
          <cell r="N10023">
            <v>0</v>
          </cell>
        </row>
        <row r="10024">
          <cell r="N10024">
            <v>0</v>
          </cell>
        </row>
        <row r="10025">
          <cell r="N10025">
            <v>0</v>
          </cell>
        </row>
        <row r="10026">
          <cell r="N10026">
            <v>0</v>
          </cell>
        </row>
        <row r="10027">
          <cell r="N10027">
            <v>0</v>
          </cell>
        </row>
        <row r="10028">
          <cell r="N10028">
            <v>0</v>
          </cell>
        </row>
        <row r="10029">
          <cell r="N10029">
            <v>0</v>
          </cell>
        </row>
        <row r="10030">
          <cell r="N10030">
            <v>0</v>
          </cell>
        </row>
        <row r="10031">
          <cell r="N10031">
            <v>0</v>
          </cell>
        </row>
        <row r="10032">
          <cell r="N10032">
            <v>0</v>
          </cell>
        </row>
        <row r="10033">
          <cell r="N10033">
            <v>0</v>
          </cell>
        </row>
        <row r="10034">
          <cell r="N10034">
            <v>0</v>
          </cell>
        </row>
        <row r="10035">
          <cell r="N10035">
            <v>0</v>
          </cell>
        </row>
        <row r="10036">
          <cell r="N10036">
            <v>0</v>
          </cell>
        </row>
        <row r="10037">
          <cell r="N10037">
            <v>0</v>
          </cell>
        </row>
        <row r="10038">
          <cell r="N10038">
            <v>0</v>
          </cell>
        </row>
        <row r="10039">
          <cell r="N10039">
            <v>0</v>
          </cell>
        </row>
        <row r="10040">
          <cell r="N10040">
            <v>0</v>
          </cell>
        </row>
        <row r="10041">
          <cell r="N10041">
            <v>0</v>
          </cell>
        </row>
        <row r="10042">
          <cell r="N10042">
            <v>0</v>
          </cell>
        </row>
        <row r="10043">
          <cell r="N10043">
            <v>0</v>
          </cell>
        </row>
        <row r="10044">
          <cell r="N10044">
            <v>0</v>
          </cell>
        </row>
        <row r="10045">
          <cell r="N10045">
            <v>0</v>
          </cell>
        </row>
        <row r="10046">
          <cell r="N10046">
            <v>0</v>
          </cell>
        </row>
        <row r="10047">
          <cell r="N10047">
            <v>0</v>
          </cell>
        </row>
        <row r="10048">
          <cell r="N10048">
            <v>0</v>
          </cell>
        </row>
        <row r="10049">
          <cell r="N10049">
            <v>0</v>
          </cell>
        </row>
        <row r="10050">
          <cell r="N10050">
            <v>0</v>
          </cell>
        </row>
        <row r="10051">
          <cell r="N10051">
            <v>0</v>
          </cell>
        </row>
        <row r="10052">
          <cell r="N10052">
            <v>0</v>
          </cell>
        </row>
        <row r="10053">
          <cell r="N10053">
            <v>0</v>
          </cell>
        </row>
        <row r="10054">
          <cell r="N10054">
            <v>0</v>
          </cell>
        </row>
        <row r="10055">
          <cell r="N10055">
            <v>0</v>
          </cell>
        </row>
        <row r="10056">
          <cell r="N10056">
            <v>0</v>
          </cell>
        </row>
        <row r="10057">
          <cell r="N10057">
            <v>0</v>
          </cell>
        </row>
        <row r="10058">
          <cell r="N10058">
            <v>0</v>
          </cell>
        </row>
        <row r="10059">
          <cell r="N10059">
            <v>0</v>
          </cell>
        </row>
        <row r="10060">
          <cell r="N10060">
            <v>0</v>
          </cell>
        </row>
        <row r="10061">
          <cell r="N10061">
            <v>0</v>
          </cell>
        </row>
        <row r="10062">
          <cell r="N10062">
            <v>0</v>
          </cell>
        </row>
        <row r="10063">
          <cell r="N10063">
            <v>0</v>
          </cell>
        </row>
        <row r="10064">
          <cell r="N10064">
            <v>0</v>
          </cell>
        </row>
        <row r="10065">
          <cell r="N10065">
            <v>0</v>
          </cell>
        </row>
        <row r="10066">
          <cell r="N10066">
            <v>0</v>
          </cell>
        </row>
        <row r="10067">
          <cell r="N10067">
            <v>0</v>
          </cell>
        </row>
        <row r="10068">
          <cell r="N10068">
            <v>0</v>
          </cell>
        </row>
        <row r="10069">
          <cell r="N10069">
            <v>0</v>
          </cell>
        </row>
        <row r="10070">
          <cell r="N10070">
            <v>0</v>
          </cell>
        </row>
        <row r="10071">
          <cell r="N10071">
            <v>0</v>
          </cell>
        </row>
        <row r="10072">
          <cell r="N10072">
            <v>0</v>
          </cell>
        </row>
        <row r="10073">
          <cell r="N10073">
            <v>0</v>
          </cell>
        </row>
        <row r="10074">
          <cell r="N10074">
            <v>0</v>
          </cell>
        </row>
        <row r="10075">
          <cell r="N10075">
            <v>0</v>
          </cell>
        </row>
        <row r="10076">
          <cell r="N10076">
            <v>0</v>
          </cell>
        </row>
        <row r="10077">
          <cell r="N10077">
            <v>0</v>
          </cell>
        </row>
        <row r="10078">
          <cell r="N10078">
            <v>0</v>
          </cell>
        </row>
        <row r="10079">
          <cell r="N10079">
            <v>0</v>
          </cell>
        </row>
        <row r="10080">
          <cell r="N10080">
            <v>0</v>
          </cell>
        </row>
        <row r="10081">
          <cell r="N10081">
            <v>0</v>
          </cell>
        </row>
        <row r="10082">
          <cell r="N10082">
            <v>0</v>
          </cell>
        </row>
        <row r="10083">
          <cell r="N10083">
            <v>0</v>
          </cell>
        </row>
        <row r="10084">
          <cell r="N10084">
            <v>0</v>
          </cell>
        </row>
        <row r="10085">
          <cell r="N10085">
            <v>0</v>
          </cell>
        </row>
        <row r="10086">
          <cell r="N10086">
            <v>0</v>
          </cell>
        </row>
        <row r="10087">
          <cell r="N10087">
            <v>0</v>
          </cell>
        </row>
        <row r="10088">
          <cell r="N10088">
            <v>0</v>
          </cell>
        </row>
        <row r="10089">
          <cell r="N10089">
            <v>0</v>
          </cell>
        </row>
        <row r="10090">
          <cell r="N10090">
            <v>0</v>
          </cell>
        </row>
        <row r="10091">
          <cell r="N10091">
            <v>0</v>
          </cell>
        </row>
        <row r="10092">
          <cell r="N10092">
            <v>0</v>
          </cell>
        </row>
        <row r="10093">
          <cell r="N10093">
            <v>0</v>
          </cell>
        </row>
        <row r="10094">
          <cell r="N10094">
            <v>0</v>
          </cell>
        </row>
        <row r="10095">
          <cell r="N10095">
            <v>0</v>
          </cell>
        </row>
        <row r="10096">
          <cell r="N10096">
            <v>0</v>
          </cell>
        </row>
        <row r="10097">
          <cell r="N10097">
            <v>0</v>
          </cell>
        </row>
        <row r="10098">
          <cell r="N10098">
            <v>0</v>
          </cell>
        </row>
        <row r="10099">
          <cell r="N10099">
            <v>0</v>
          </cell>
        </row>
        <row r="10100">
          <cell r="N10100">
            <v>0</v>
          </cell>
        </row>
        <row r="10101">
          <cell r="N10101">
            <v>0</v>
          </cell>
        </row>
        <row r="10102">
          <cell r="N10102">
            <v>0</v>
          </cell>
        </row>
        <row r="10103">
          <cell r="N10103">
            <v>0</v>
          </cell>
        </row>
        <row r="10104">
          <cell r="N10104">
            <v>0</v>
          </cell>
        </row>
        <row r="10105">
          <cell r="N10105">
            <v>0</v>
          </cell>
        </row>
        <row r="10106">
          <cell r="N10106">
            <v>0</v>
          </cell>
        </row>
        <row r="10107">
          <cell r="N10107">
            <v>0</v>
          </cell>
        </row>
        <row r="10108">
          <cell r="N10108">
            <v>0</v>
          </cell>
        </row>
        <row r="10109">
          <cell r="N10109">
            <v>0</v>
          </cell>
        </row>
        <row r="10110">
          <cell r="N10110">
            <v>0</v>
          </cell>
        </row>
        <row r="10111">
          <cell r="N10111">
            <v>0</v>
          </cell>
        </row>
        <row r="10112">
          <cell r="N10112">
            <v>0</v>
          </cell>
        </row>
        <row r="10113">
          <cell r="N10113">
            <v>0</v>
          </cell>
        </row>
        <row r="10114">
          <cell r="N10114">
            <v>0</v>
          </cell>
        </row>
        <row r="10115">
          <cell r="N10115">
            <v>0</v>
          </cell>
        </row>
        <row r="10116">
          <cell r="N10116">
            <v>0</v>
          </cell>
        </row>
        <row r="10117">
          <cell r="N10117">
            <v>0</v>
          </cell>
        </row>
        <row r="10118">
          <cell r="N10118">
            <v>0</v>
          </cell>
        </row>
        <row r="10119">
          <cell r="N10119">
            <v>0</v>
          </cell>
        </row>
        <row r="10120">
          <cell r="N10120">
            <v>0</v>
          </cell>
        </row>
        <row r="10121">
          <cell r="N10121">
            <v>0</v>
          </cell>
        </row>
        <row r="10122">
          <cell r="N10122">
            <v>0</v>
          </cell>
        </row>
        <row r="10123">
          <cell r="N10123">
            <v>0</v>
          </cell>
        </row>
        <row r="10124">
          <cell r="N10124">
            <v>0</v>
          </cell>
        </row>
        <row r="10125">
          <cell r="N10125">
            <v>0</v>
          </cell>
        </row>
        <row r="10126">
          <cell r="N10126">
            <v>0</v>
          </cell>
        </row>
        <row r="10127">
          <cell r="N10127">
            <v>0</v>
          </cell>
        </row>
        <row r="10128">
          <cell r="N10128">
            <v>0</v>
          </cell>
        </row>
        <row r="10129">
          <cell r="N10129">
            <v>0</v>
          </cell>
        </row>
        <row r="10130">
          <cell r="N10130">
            <v>0</v>
          </cell>
        </row>
        <row r="10131">
          <cell r="N10131">
            <v>0</v>
          </cell>
        </row>
        <row r="10132">
          <cell r="N10132">
            <v>0</v>
          </cell>
        </row>
        <row r="10133">
          <cell r="N10133">
            <v>0</v>
          </cell>
        </row>
        <row r="10134">
          <cell r="N10134">
            <v>0</v>
          </cell>
        </row>
        <row r="10135">
          <cell r="N10135">
            <v>0</v>
          </cell>
        </row>
        <row r="10136">
          <cell r="N10136">
            <v>0</v>
          </cell>
        </row>
        <row r="10137">
          <cell r="N10137">
            <v>0</v>
          </cell>
        </row>
        <row r="10138">
          <cell r="N10138">
            <v>0</v>
          </cell>
        </row>
        <row r="10139">
          <cell r="N10139">
            <v>0</v>
          </cell>
        </row>
        <row r="10140">
          <cell r="N10140">
            <v>0</v>
          </cell>
        </row>
        <row r="10141">
          <cell r="N10141">
            <v>0</v>
          </cell>
        </row>
        <row r="10142">
          <cell r="N10142">
            <v>0</v>
          </cell>
        </row>
        <row r="10143">
          <cell r="N10143">
            <v>0</v>
          </cell>
        </row>
        <row r="10144">
          <cell r="N10144">
            <v>0</v>
          </cell>
        </row>
        <row r="10145">
          <cell r="N10145">
            <v>0</v>
          </cell>
        </row>
        <row r="10146">
          <cell r="N10146">
            <v>0</v>
          </cell>
        </row>
        <row r="10147">
          <cell r="N10147">
            <v>0</v>
          </cell>
        </row>
        <row r="10148">
          <cell r="N10148">
            <v>0</v>
          </cell>
        </row>
        <row r="10149">
          <cell r="N10149">
            <v>0</v>
          </cell>
        </row>
        <row r="10150">
          <cell r="N10150">
            <v>0</v>
          </cell>
        </row>
        <row r="10151">
          <cell r="N10151">
            <v>0</v>
          </cell>
        </row>
        <row r="10152">
          <cell r="N10152">
            <v>0</v>
          </cell>
        </row>
        <row r="10153">
          <cell r="N10153">
            <v>0</v>
          </cell>
        </row>
        <row r="10154">
          <cell r="N10154">
            <v>0</v>
          </cell>
        </row>
        <row r="10155">
          <cell r="N10155">
            <v>0</v>
          </cell>
        </row>
        <row r="10156">
          <cell r="N10156">
            <v>0</v>
          </cell>
        </row>
        <row r="10157">
          <cell r="N10157">
            <v>0</v>
          </cell>
        </row>
        <row r="10158">
          <cell r="N10158">
            <v>0</v>
          </cell>
        </row>
        <row r="10159">
          <cell r="N10159">
            <v>0</v>
          </cell>
        </row>
        <row r="10160">
          <cell r="N10160">
            <v>0</v>
          </cell>
        </row>
        <row r="10161">
          <cell r="N10161">
            <v>0</v>
          </cell>
        </row>
        <row r="10162">
          <cell r="N10162">
            <v>0</v>
          </cell>
        </row>
        <row r="10163">
          <cell r="N10163">
            <v>0</v>
          </cell>
        </row>
        <row r="10164">
          <cell r="N10164">
            <v>0</v>
          </cell>
        </row>
        <row r="10165">
          <cell r="N10165">
            <v>0</v>
          </cell>
        </row>
        <row r="10166">
          <cell r="N10166">
            <v>0</v>
          </cell>
        </row>
        <row r="10167">
          <cell r="N10167">
            <v>0</v>
          </cell>
        </row>
        <row r="10168">
          <cell r="N10168">
            <v>0</v>
          </cell>
        </row>
        <row r="10169">
          <cell r="N10169">
            <v>0</v>
          </cell>
        </row>
        <row r="10170">
          <cell r="N10170">
            <v>0</v>
          </cell>
        </row>
        <row r="10171">
          <cell r="N10171">
            <v>0</v>
          </cell>
        </row>
        <row r="10172">
          <cell r="N10172">
            <v>0</v>
          </cell>
        </row>
        <row r="10173">
          <cell r="N10173">
            <v>0</v>
          </cell>
        </row>
        <row r="10174">
          <cell r="N10174">
            <v>0</v>
          </cell>
        </row>
        <row r="10175">
          <cell r="N10175">
            <v>0</v>
          </cell>
        </row>
        <row r="10176">
          <cell r="N10176">
            <v>0</v>
          </cell>
        </row>
        <row r="10177">
          <cell r="N10177">
            <v>0</v>
          </cell>
        </row>
        <row r="10178">
          <cell r="N10178">
            <v>0</v>
          </cell>
        </row>
        <row r="10179">
          <cell r="N10179">
            <v>0</v>
          </cell>
        </row>
        <row r="10180">
          <cell r="N10180">
            <v>0</v>
          </cell>
        </row>
        <row r="10181">
          <cell r="N10181">
            <v>0</v>
          </cell>
        </row>
        <row r="10182">
          <cell r="N10182">
            <v>0</v>
          </cell>
        </row>
        <row r="10183">
          <cell r="N10183">
            <v>0</v>
          </cell>
        </row>
        <row r="10184">
          <cell r="N10184">
            <v>0</v>
          </cell>
        </row>
        <row r="10185">
          <cell r="N10185">
            <v>0</v>
          </cell>
        </row>
        <row r="10186">
          <cell r="N10186">
            <v>0</v>
          </cell>
        </row>
        <row r="10187">
          <cell r="N10187">
            <v>0</v>
          </cell>
        </row>
        <row r="10188">
          <cell r="N10188">
            <v>0</v>
          </cell>
        </row>
        <row r="10189">
          <cell r="N10189">
            <v>0</v>
          </cell>
        </row>
        <row r="10190">
          <cell r="N10190">
            <v>0</v>
          </cell>
        </row>
        <row r="10191">
          <cell r="N10191">
            <v>0</v>
          </cell>
        </row>
        <row r="10192">
          <cell r="N10192">
            <v>0</v>
          </cell>
        </row>
        <row r="10193">
          <cell r="N10193">
            <v>0</v>
          </cell>
        </row>
        <row r="10194">
          <cell r="N10194">
            <v>0</v>
          </cell>
        </row>
        <row r="10195">
          <cell r="N10195">
            <v>0</v>
          </cell>
        </row>
        <row r="10196">
          <cell r="N10196">
            <v>0</v>
          </cell>
        </row>
        <row r="10197">
          <cell r="N10197">
            <v>0</v>
          </cell>
        </row>
        <row r="10198">
          <cell r="N10198">
            <v>0</v>
          </cell>
        </row>
        <row r="10199">
          <cell r="N10199">
            <v>0</v>
          </cell>
        </row>
        <row r="10200">
          <cell r="N10200">
            <v>0</v>
          </cell>
        </row>
        <row r="10201">
          <cell r="N10201">
            <v>0</v>
          </cell>
        </row>
        <row r="10202">
          <cell r="N10202">
            <v>0</v>
          </cell>
        </row>
        <row r="10203">
          <cell r="N10203">
            <v>0</v>
          </cell>
        </row>
        <row r="10204">
          <cell r="N10204">
            <v>0</v>
          </cell>
        </row>
        <row r="10205">
          <cell r="N10205">
            <v>0</v>
          </cell>
        </row>
        <row r="10206">
          <cell r="N10206">
            <v>0</v>
          </cell>
        </row>
        <row r="10207">
          <cell r="N10207">
            <v>0</v>
          </cell>
        </row>
        <row r="10208">
          <cell r="N10208">
            <v>0</v>
          </cell>
        </row>
        <row r="10209">
          <cell r="N10209">
            <v>0</v>
          </cell>
        </row>
        <row r="10210">
          <cell r="N10210">
            <v>0</v>
          </cell>
        </row>
        <row r="10211">
          <cell r="N10211">
            <v>0</v>
          </cell>
        </row>
        <row r="10212">
          <cell r="N10212">
            <v>0</v>
          </cell>
        </row>
        <row r="10213">
          <cell r="N10213">
            <v>0</v>
          </cell>
        </row>
        <row r="10214">
          <cell r="N10214">
            <v>0</v>
          </cell>
        </row>
        <row r="10215">
          <cell r="N10215">
            <v>0</v>
          </cell>
        </row>
        <row r="10216">
          <cell r="N10216">
            <v>0</v>
          </cell>
        </row>
        <row r="10217">
          <cell r="N10217">
            <v>0</v>
          </cell>
        </row>
        <row r="10218">
          <cell r="N10218">
            <v>0</v>
          </cell>
        </row>
        <row r="10219">
          <cell r="N10219">
            <v>0</v>
          </cell>
        </row>
        <row r="10220">
          <cell r="N10220">
            <v>0</v>
          </cell>
        </row>
        <row r="10221">
          <cell r="N10221">
            <v>0</v>
          </cell>
        </row>
        <row r="10222">
          <cell r="N10222">
            <v>0</v>
          </cell>
        </row>
        <row r="10223">
          <cell r="N10223">
            <v>0</v>
          </cell>
        </row>
        <row r="10224">
          <cell r="N10224">
            <v>0</v>
          </cell>
        </row>
        <row r="10225">
          <cell r="N10225">
            <v>0</v>
          </cell>
        </row>
        <row r="10226">
          <cell r="N10226">
            <v>0</v>
          </cell>
        </row>
        <row r="10227">
          <cell r="N10227">
            <v>0</v>
          </cell>
        </row>
        <row r="10228">
          <cell r="N10228">
            <v>0</v>
          </cell>
        </row>
        <row r="10229">
          <cell r="N10229">
            <v>0</v>
          </cell>
        </row>
        <row r="10230">
          <cell r="N10230">
            <v>0</v>
          </cell>
        </row>
        <row r="10231">
          <cell r="N10231">
            <v>0</v>
          </cell>
        </row>
        <row r="10232">
          <cell r="N10232">
            <v>0</v>
          </cell>
        </row>
        <row r="10233">
          <cell r="N10233">
            <v>0</v>
          </cell>
        </row>
        <row r="10234">
          <cell r="N10234">
            <v>0</v>
          </cell>
        </row>
        <row r="10235">
          <cell r="N10235">
            <v>0</v>
          </cell>
        </row>
        <row r="10236">
          <cell r="N10236">
            <v>0</v>
          </cell>
        </row>
        <row r="10237">
          <cell r="N10237">
            <v>0</v>
          </cell>
        </row>
        <row r="10238">
          <cell r="N10238">
            <v>0</v>
          </cell>
        </row>
        <row r="10239">
          <cell r="N10239">
            <v>0</v>
          </cell>
        </row>
        <row r="10240">
          <cell r="N10240">
            <v>0</v>
          </cell>
        </row>
        <row r="10241">
          <cell r="N10241">
            <v>0</v>
          </cell>
        </row>
        <row r="10242">
          <cell r="N10242">
            <v>0</v>
          </cell>
        </row>
        <row r="10243">
          <cell r="N10243">
            <v>0</v>
          </cell>
        </row>
        <row r="10244">
          <cell r="N10244">
            <v>0</v>
          </cell>
        </row>
        <row r="10245">
          <cell r="N10245">
            <v>0</v>
          </cell>
        </row>
        <row r="10246">
          <cell r="N10246">
            <v>0</v>
          </cell>
        </row>
        <row r="10247">
          <cell r="N10247">
            <v>0</v>
          </cell>
        </row>
        <row r="10248">
          <cell r="N10248">
            <v>0</v>
          </cell>
        </row>
        <row r="10249">
          <cell r="N10249">
            <v>0</v>
          </cell>
        </row>
        <row r="10250">
          <cell r="N10250">
            <v>0</v>
          </cell>
        </row>
        <row r="10251">
          <cell r="N10251">
            <v>0</v>
          </cell>
        </row>
        <row r="10252">
          <cell r="N10252">
            <v>0</v>
          </cell>
        </row>
        <row r="10253">
          <cell r="N10253">
            <v>0</v>
          </cell>
        </row>
        <row r="10254">
          <cell r="N10254">
            <v>0</v>
          </cell>
        </row>
        <row r="10255">
          <cell r="N10255">
            <v>0</v>
          </cell>
        </row>
        <row r="10256">
          <cell r="N10256">
            <v>0</v>
          </cell>
        </row>
        <row r="10257">
          <cell r="N10257">
            <v>0</v>
          </cell>
        </row>
        <row r="10258">
          <cell r="N10258">
            <v>0</v>
          </cell>
        </row>
        <row r="10259">
          <cell r="N10259">
            <v>0</v>
          </cell>
        </row>
        <row r="10260">
          <cell r="N10260">
            <v>0</v>
          </cell>
        </row>
        <row r="10261">
          <cell r="N10261">
            <v>0</v>
          </cell>
        </row>
        <row r="10262">
          <cell r="N10262">
            <v>0</v>
          </cell>
        </row>
        <row r="10263">
          <cell r="N10263">
            <v>0</v>
          </cell>
        </row>
        <row r="10264">
          <cell r="N10264">
            <v>0</v>
          </cell>
        </row>
        <row r="10265">
          <cell r="N10265">
            <v>0</v>
          </cell>
        </row>
        <row r="10266">
          <cell r="N10266">
            <v>0</v>
          </cell>
        </row>
        <row r="10267">
          <cell r="N10267">
            <v>0</v>
          </cell>
        </row>
        <row r="10268">
          <cell r="N10268">
            <v>0</v>
          </cell>
        </row>
        <row r="10269">
          <cell r="N10269">
            <v>0</v>
          </cell>
        </row>
        <row r="10270">
          <cell r="N10270">
            <v>0</v>
          </cell>
        </row>
        <row r="10271">
          <cell r="N10271">
            <v>0</v>
          </cell>
        </row>
        <row r="10272">
          <cell r="N10272">
            <v>0</v>
          </cell>
        </row>
        <row r="10273">
          <cell r="N10273">
            <v>0</v>
          </cell>
        </row>
        <row r="10274">
          <cell r="N10274">
            <v>0</v>
          </cell>
        </row>
        <row r="10275">
          <cell r="N10275">
            <v>0</v>
          </cell>
        </row>
        <row r="10276">
          <cell r="N10276">
            <v>0</v>
          </cell>
        </row>
        <row r="10277">
          <cell r="N10277">
            <v>0</v>
          </cell>
        </row>
        <row r="10278">
          <cell r="N10278">
            <v>0</v>
          </cell>
        </row>
        <row r="10279">
          <cell r="N10279">
            <v>0</v>
          </cell>
        </row>
        <row r="10280">
          <cell r="N10280">
            <v>0</v>
          </cell>
        </row>
        <row r="10281">
          <cell r="N10281">
            <v>0</v>
          </cell>
        </row>
        <row r="10282">
          <cell r="N10282">
            <v>0</v>
          </cell>
        </row>
        <row r="10283">
          <cell r="N10283">
            <v>0</v>
          </cell>
        </row>
        <row r="10284">
          <cell r="N10284">
            <v>0</v>
          </cell>
        </row>
        <row r="10285">
          <cell r="N10285">
            <v>0</v>
          </cell>
        </row>
        <row r="10286">
          <cell r="N10286">
            <v>0</v>
          </cell>
        </row>
        <row r="10287">
          <cell r="N10287">
            <v>0</v>
          </cell>
        </row>
        <row r="10288">
          <cell r="N10288">
            <v>0</v>
          </cell>
        </row>
        <row r="10289">
          <cell r="N10289">
            <v>0</v>
          </cell>
        </row>
        <row r="10290">
          <cell r="N10290">
            <v>0</v>
          </cell>
        </row>
        <row r="10291">
          <cell r="N10291">
            <v>0</v>
          </cell>
        </row>
        <row r="10292">
          <cell r="N10292">
            <v>0</v>
          </cell>
        </row>
        <row r="10293">
          <cell r="N10293">
            <v>0</v>
          </cell>
        </row>
        <row r="10294">
          <cell r="N10294">
            <v>0</v>
          </cell>
        </row>
        <row r="10295">
          <cell r="N10295">
            <v>0</v>
          </cell>
        </row>
        <row r="10296">
          <cell r="N10296">
            <v>0</v>
          </cell>
        </row>
        <row r="10297">
          <cell r="N10297">
            <v>0</v>
          </cell>
        </row>
        <row r="10298">
          <cell r="N10298">
            <v>0</v>
          </cell>
        </row>
        <row r="10299">
          <cell r="N10299">
            <v>0</v>
          </cell>
        </row>
        <row r="10300">
          <cell r="N10300">
            <v>0</v>
          </cell>
        </row>
        <row r="10301">
          <cell r="N10301">
            <v>0</v>
          </cell>
        </row>
        <row r="10302">
          <cell r="N10302">
            <v>0</v>
          </cell>
        </row>
        <row r="10303">
          <cell r="N10303">
            <v>0</v>
          </cell>
        </row>
        <row r="10304">
          <cell r="N10304">
            <v>0</v>
          </cell>
        </row>
        <row r="10305">
          <cell r="N10305">
            <v>0</v>
          </cell>
        </row>
        <row r="10306">
          <cell r="N10306">
            <v>0</v>
          </cell>
        </row>
        <row r="10307">
          <cell r="N10307">
            <v>0</v>
          </cell>
        </row>
        <row r="10308">
          <cell r="N10308">
            <v>0</v>
          </cell>
        </row>
        <row r="10309">
          <cell r="N10309">
            <v>0</v>
          </cell>
        </row>
        <row r="10310">
          <cell r="N10310">
            <v>0</v>
          </cell>
        </row>
        <row r="10311">
          <cell r="N10311">
            <v>0</v>
          </cell>
        </row>
        <row r="10312">
          <cell r="N10312">
            <v>0</v>
          </cell>
        </row>
        <row r="10313">
          <cell r="N10313">
            <v>0</v>
          </cell>
        </row>
        <row r="10314">
          <cell r="N10314">
            <v>0</v>
          </cell>
        </row>
        <row r="10315">
          <cell r="N10315">
            <v>0</v>
          </cell>
        </row>
        <row r="10316">
          <cell r="N10316">
            <v>0</v>
          </cell>
        </row>
        <row r="10317">
          <cell r="N10317">
            <v>0</v>
          </cell>
        </row>
        <row r="10318">
          <cell r="N10318">
            <v>0</v>
          </cell>
        </row>
        <row r="10319">
          <cell r="N10319">
            <v>0</v>
          </cell>
        </row>
        <row r="10320">
          <cell r="N10320">
            <v>0</v>
          </cell>
        </row>
        <row r="10321">
          <cell r="N10321">
            <v>0</v>
          </cell>
        </row>
        <row r="10322">
          <cell r="N10322">
            <v>0</v>
          </cell>
        </row>
        <row r="10323">
          <cell r="N10323">
            <v>0</v>
          </cell>
        </row>
        <row r="10324">
          <cell r="N10324">
            <v>0</v>
          </cell>
        </row>
        <row r="10325">
          <cell r="N10325">
            <v>0</v>
          </cell>
        </row>
        <row r="10326">
          <cell r="N10326">
            <v>0</v>
          </cell>
        </row>
        <row r="10327">
          <cell r="N10327">
            <v>0</v>
          </cell>
        </row>
        <row r="10328">
          <cell r="N10328">
            <v>0</v>
          </cell>
        </row>
        <row r="10329">
          <cell r="N10329">
            <v>0</v>
          </cell>
        </row>
        <row r="10330">
          <cell r="N10330">
            <v>0</v>
          </cell>
        </row>
        <row r="10331">
          <cell r="N10331">
            <v>0</v>
          </cell>
        </row>
        <row r="10332">
          <cell r="N10332">
            <v>0</v>
          </cell>
        </row>
        <row r="10333">
          <cell r="N10333">
            <v>0</v>
          </cell>
        </row>
        <row r="10334">
          <cell r="N10334">
            <v>0</v>
          </cell>
        </row>
        <row r="10335">
          <cell r="N10335">
            <v>0</v>
          </cell>
        </row>
        <row r="10336">
          <cell r="N10336">
            <v>0</v>
          </cell>
        </row>
        <row r="10337">
          <cell r="N10337">
            <v>0</v>
          </cell>
        </row>
        <row r="10338">
          <cell r="N10338">
            <v>0</v>
          </cell>
        </row>
        <row r="10339">
          <cell r="N10339">
            <v>0</v>
          </cell>
        </row>
        <row r="10340">
          <cell r="N10340">
            <v>0</v>
          </cell>
        </row>
        <row r="10341">
          <cell r="N10341">
            <v>0</v>
          </cell>
        </row>
        <row r="10342">
          <cell r="N10342">
            <v>0</v>
          </cell>
        </row>
        <row r="10343">
          <cell r="N10343">
            <v>0</v>
          </cell>
        </row>
        <row r="10344">
          <cell r="N10344">
            <v>0</v>
          </cell>
        </row>
        <row r="10345">
          <cell r="N10345">
            <v>0</v>
          </cell>
        </row>
        <row r="10346">
          <cell r="N10346">
            <v>0</v>
          </cell>
        </row>
        <row r="10347">
          <cell r="N10347">
            <v>0</v>
          </cell>
        </row>
        <row r="10348">
          <cell r="N10348">
            <v>0</v>
          </cell>
        </row>
        <row r="10349">
          <cell r="N10349">
            <v>0</v>
          </cell>
        </row>
        <row r="10350">
          <cell r="N10350">
            <v>0</v>
          </cell>
        </row>
        <row r="10351">
          <cell r="N10351">
            <v>0</v>
          </cell>
        </row>
        <row r="10352">
          <cell r="N10352">
            <v>0</v>
          </cell>
        </row>
        <row r="10353">
          <cell r="N10353">
            <v>0</v>
          </cell>
        </row>
        <row r="10354">
          <cell r="N10354">
            <v>0</v>
          </cell>
        </row>
        <row r="10355">
          <cell r="N10355">
            <v>0</v>
          </cell>
        </row>
        <row r="10356">
          <cell r="N10356">
            <v>0</v>
          </cell>
        </row>
        <row r="10357">
          <cell r="N10357">
            <v>0</v>
          </cell>
        </row>
        <row r="10358">
          <cell r="N10358">
            <v>0</v>
          </cell>
        </row>
        <row r="10359">
          <cell r="N10359">
            <v>0</v>
          </cell>
        </row>
        <row r="10360">
          <cell r="N10360">
            <v>0</v>
          </cell>
        </row>
        <row r="10361">
          <cell r="N10361">
            <v>0</v>
          </cell>
        </row>
        <row r="10362">
          <cell r="N10362">
            <v>0</v>
          </cell>
        </row>
        <row r="10363">
          <cell r="N10363">
            <v>0</v>
          </cell>
        </row>
        <row r="10364">
          <cell r="N10364">
            <v>0</v>
          </cell>
        </row>
        <row r="10365">
          <cell r="N10365">
            <v>0</v>
          </cell>
        </row>
        <row r="10366">
          <cell r="N10366">
            <v>0</v>
          </cell>
        </row>
        <row r="10367">
          <cell r="N10367">
            <v>0</v>
          </cell>
        </row>
        <row r="10368">
          <cell r="N10368">
            <v>0</v>
          </cell>
        </row>
        <row r="10369">
          <cell r="N10369">
            <v>0</v>
          </cell>
        </row>
        <row r="10370">
          <cell r="N10370">
            <v>0</v>
          </cell>
        </row>
        <row r="10371">
          <cell r="N10371">
            <v>0</v>
          </cell>
        </row>
        <row r="10372">
          <cell r="N10372">
            <v>0</v>
          </cell>
        </row>
        <row r="10373">
          <cell r="N10373">
            <v>0</v>
          </cell>
        </row>
        <row r="10374">
          <cell r="N10374">
            <v>0</v>
          </cell>
        </row>
        <row r="10375">
          <cell r="N10375">
            <v>0</v>
          </cell>
        </row>
        <row r="10376">
          <cell r="N10376">
            <v>0</v>
          </cell>
        </row>
        <row r="10377">
          <cell r="N10377">
            <v>0</v>
          </cell>
        </row>
        <row r="10378">
          <cell r="N10378">
            <v>0</v>
          </cell>
        </row>
        <row r="10379">
          <cell r="N10379">
            <v>0</v>
          </cell>
        </row>
        <row r="10380">
          <cell r="N10380">
            <v>0</v>
          </cell>
        </row>
        <row r="10381">
          <cell r="N10381">
            <v>0</v>
          </cell>
        </row>
        <row r="10382">
          <cell r="N10382">
            <v>0</v>
          </cell>
        </row>
        <row r="10383">
          <cell r="N10383">
            <v>0</v>
          </cell>
        </row>
        <row r="10384">
          <cell r="N10384">
            <v>0</v>
          </cell>
        </row>
        <row r="10385">
          <cell r="N10385">
            <v>0</v>
          </cell>
        </row>
        <row r="10386">
          <cell r="N10386">
            <v>0</v>
          </cell>
        </row>
        <row r="10387">
          <cell r="N10387">
            <v>0</v>
          </cell>
        </row>
        <row r="10388">
          <cell r="N10388">
            <v>0</v>
          </cell>
        </row>
        <row r="10389">
          <cell r="N10389">
            <v>0</v>
          </cell>
        </row>
        <row r="10390">
          <cell r="N10390">
            <v>0</v>
          </cell>
        </row>
        <row r="10391">
          <cell r="N10391">
            <v>0</v>
          </cell>
        </row>
        <row r="10392">
          <cell r="N10392">
            <v>0</v>
          </cell>
        </row>
        <row r="10393">
          <cell r="N10393">
            <v>0</v>
          </cell>
        </row>
        <row r="10394">
          <cell r="N10394">
            <v>0</v>
          </cell>
        </row>
        <row r="10395">
          <cell r="N10395">
            <v>0</v>
          </cell>
        </row>
        <row r="10396">
          <cell r="N10396">
            <v>0</v>
          </cell>
        </row>
        <row r="10397">
          <cell r="N10397">
            <v>0</v>
          </cell>
        </row>
        <row r="10398">
          <cell r="N10398">
            <v>0</v>
          </cell>
        </row>
        <row r="10399">
          <cell r="N10399">
            <v>0</v>
          </cell>
        </row>
        <row r="10400">
          <cell r="N10400">
            <v>0</v>
          </cell>
        </row>
        <row r="10401">
          <cell r="N10401">
            <v>0</v>
          </cell>
        </row>
        <row r="10402">
          <cell r="N10402">
            <v>0</v>
          </cell>
        </row>
        <row r="10403">
          <cell r="N10403">
            <v>0</v>
          </cell>
        </row>
        <row r="10404">
          <cell r="N10404">
            <v>0</v>
          </cell>
        </row>
        <row r="10405">
          <cell r="N10405">
            <v>0</v>
          </cell>
        </row>
        <row r="10406">
          <cell r="N10406">
            <v>0</v>
          </cell>
        </row>
        <row r="10407">
          <cell r="N10407">
            <v>0</v>
          </cell>
        </row>
        <row r="10408">
          <cell r="N10408">
            <v>0</v>
          </cell>
        </row>
        <row r="10409">
          <cell r="N10409">
            <v>0</v>
          </cell>
        </row>
        <row r="10410">
          <cell r="N10410">
            <v>0</v>
          </cell>
        </row>
        <row r="10411">
          <cell r="N10411">
            <v>0</v>
          </cell>
        </row>
        <row r="10412">
          <cell r="N10412">
            <v>0</v>
          </cell>
        </row>
        <row r="10413">
          <cell r="N10413">
            <v>0</v>
          </cell>
        </row>
        <row r="10414">
          <cell r="N10414">
            <v>0</v>
          </cell>
        </row>
        <row r="10415">
          <cell r="N10415">
            <v>0</v>
          </cell>
        </row>
        <row r="10416">
          <cell r="N10416">
            <v>0</v>
          </cell>
        </row>
        <row r="10417">
          <cell r="N10417">
            <v>0</v>
          </cell>
        </row>
        <row r="10418">
          <cell r="N10418">
            <v>0</v>
          </cell>
        </row>
        <row r="10419">
          <cell r="N10419">
            <v>0</v>
          </cell>
        </row>
        <row r="10420">
          <cell r="N10420">
            <v>0</v>
          </cell>
        </row>
        <row r="10421">
          <cell r="N10421">
            <v>0</v>
          </cell>
        </row>
        <row r="10422">
          <cell r="N10422">
            <v>0</v>
          </cell>
        </row>
        <row r="10423">
          <cell r="N10423">
            <v>0</v>
          </cell>
        </row>
        <row r="10424">
          <cell r="N10424">
            <v>0</v>
          </cell>
        </row>
        <row r="10425">
          <cell r="N10425">
            <v>0</v>
          </cell>
        </row>
        <row r="10426">
          <cell r="N10426">
            <v>0</v>
          </cell>
        </row>
        <row r="10427">
          <cell r="N10427">
            <v>0</v>
          </cell>
        </row>
        <row r="10428">
          <cell r="N10428">
            <v>0</v>
          </cell>
        </row>
        <row r="10429">
          <cell r="N10429">
            <v>0</v>
          </cell>
        </row>
        <row r="10430">
          <cell r="N10430">
            <v>0</v>
          </cell>
        </row>
        <row r="10431">
          <cell r="N10431">
            <v>0</v>
          </cell>
        </row>
        <row r="10432">
          <cell r="N10432">
            <v>0</v>
          </cell>
        </row>
        <row r="10433">
          <cell r="N10433">
            <v>0</v>
          </cell>
        </row>
        <row r="10434">
          <cell r="N10434">
            <v>0</v>
          </cell>
        </row>
        <row r="10435">
          <cell r="N10435">
            <v>0</v>
          </cell>
        </row>
        <row r="10436">
          <cell r="N10436">
            <v>0</v>
          </cell>
        </row>
        <row r="10437">
          <cell r="N10437">
            <v>0</v>
          </cell>
        </row>
        <row r="10438">
          <cell r="N10438">
            <v>0</v>
          </cell>
        </row>
        <row r="10439">
          <cell r="N10439">
            <v>0</v>
          </cell>
        </row>
        <row r="10440">
          <cell r="N10440">
            <v>0</v>
          </cell>
        </row>
        <row r="10441">
          <cell r="N10441">
            <v>0</v>
          </cell>
        </row>
        <row r="10442">
          <cell r="N10442">
            <v>0</v>
          </cell>
        </row>
        <row r="10443">
          <cell r="N10443">
            <v>0</v>
          </cell>
        </row>
        <row r="10444">
          <cell r="N10444">
            <v>0</v>
          </cell>
        </row>
        <row r="10445">
          <cell r="N10445">
            <v>0</v>
          </cell>
        </row>
        <row r="10446">
          <cell r="N10446">
            <v>0</v>
          </cell>
        </row>
        <row r="10447">
          <cell r="N10447">
            <v>0</v>
          </cell>
        </row>
        <row r="10448">
          <cell r="N10448">
            <v>0</v>
          </cell>
        </row>
        <row r="10449">
          <cell r="N10449">
            <v>0</v>
          </cell>
        </row>
        <row r="10450">
          <cell r="N10450">
            <v>0</v>
          </cell>
        </row>
        <row r="10451">
          <cell r="N10451">
            <v>0</v>
          </cell>
        </row>
        <row r="10452">
          <cell r="N10452">
            <v>0</v>
          </cell>
        </row>
        <row r="10453">
          <cell r="N10453">
            <v>0</v>
          </cell>
        </row>
        <row r="10454">
          <cell r="N10454">
            <v>0</v>
          </cell>
        </row>
        <row r="10455">
          <cell r="N10455">
            <v>0</v>
          </cell>
        </row>
        <row r="10456">
          <cell r="N10456">
            <v>0</v>
          </cell>
        </row>
        <row r="10457">
          <cell r="N10457">
            <v>0</v>
          </cell>
        </row>
        <row r="10458">
          <cell r="N10458">
            <v>0</v>
          </cell>
        </row>
        <row r="10459">
          <cell r="N10459">
            <v>0</v>
          </cell>
        </row>
        <row r="10460">
          <cell r="N10460">
            <v>0</v>
          </cell>
        </row>
        <row r="10461">
          <cell r="N10461">
            <v>0</v>
          </cell>
        </row>
        <row r="10462">
          <cell r="N10462">
            <v>0</v>
          </cell>
        </row>
        <row r="10463">
          <cell r="N10463">
            <v>0</v>
          </cell>
        </row>
        <row r="10464">
          <cell r="N10464">
            <v>0</v>
          </cell>
        </row>
        <row r="10465">
          <cell r="N10465">
            <v>0</v>
          </cell>
        </row>
        <row r="10466">
          <cell r="N10466">
            <v>0</v>
          </cell>
        </row>
        <row r="10467">
          <cell r="N10467">
            <v>0</v>
          </cell>
        </row>
        <row r="10468">
          <cell r="N10468">
            <v>0</v>
          </cell>
        </row>
        <row r="10469">
          <cell r="N10469">
            <v>0</v>
          </cell>
        </row>
        <row r="10470">
          <cell r="N10470">
            <v>0</v>
          </cell>
        </row>
        <row r="10471">
          <cell r="N10471">
            <v>0</v>
          </cell>
        </row>
        <row r="10472">
          <cell r="N10472">
            <v>0</v>
          </cell>
        </row>
        <row r="10473">
          <cell r="N10473">
            <v>0</v>
          </cell>
        </row>
        <row r="10474">
          <cell r="N10474">
            <v>0</v>
          </cell>
        </row>
        <row r="10475">
          <cell r="N10475">
            <v>0</v>
          </cell>
        </row>
        <row r="10476">
          <cell r="N10476">
            <v>0</v>
          </cell>
        </row>
        <row r="10477">
          <cell r="N10477">
            <v>0</v>
          </cell>
        </row>
        <row r="10478">
          <cell r="N10478">
            <v>0</v>
          </cell>
        </row>
        <row r="10479">
          <cell r="N10479">
            <v>0</v>
          </cell>
        </row>
        <row r="10480">
          <cell r="N10480">
            <v>0</v>
          </cell>
        </row>
        <row r="10481">
          <cell r="N10481">
            <v>0</v>
          </cell>
        </row>
        <row r="10482">
          <cell r="N10482">
            <v>0</v>
          </cell>
        </row>
        <row r="10483">
          <cell r="N10483">
            <v>0</v>
          </cell>
        </row>
        <row r="10484">
          <cell r="N10484">
            <v>0</v>
          </cell>
        </row>
        <row r="10485">
          <cell r="N10485">
            <v>0</v>
          </cell>
        </row>
        <row r="10486">
          <cell r="N10486">
            <v>0</v>
          </cell>
        </row>
        <row r="10487">
          <cell r="N10487">
            <v>0</v>
          </cell>
        </row>
        <row r="10488">
          <cell r="N10488">
            <v>0</v>
          </cell>
        </row>
        <row r="10489">
          <cell r="N10489">
            <v>0</v>
          </cell>
        </row>
        <row r="10490">
          <cell r="N10490">
            <v>0</v>
          </cell>
        </row>
        <row r="10491">
          <cell r="N10491">
            <v>0</v>
          </cell>
        </row>
        <row r="10492">
          <cell r="N10492">
            <v>0</v>
          </cell>
        </row>
        <row r="10493">
          <cell r="N10493">
            <v>0</v>
          </cell>
        </row>
        <row r="10494">
          <cell r="N10494">
            <v>0</v>
          </cell>
        </row>
        <row r="10495">
          <cell r="N10495">
            <v>0</v>
          </cell>
        </row>
        <row r="10496">
          <cell r="N10496">
            <v>0</v>
          </cell>
        </row>
        <row r="10497">
          <cell r="N10497">
            <v>0</v>
          </cell>
        </row>
        <row r="10498">
          <cell r="N10498">
            <v>0</v>
          </cell>
        </row>
        <row r="10499">
          <cell r="N10499">
            <v>0</v>
          </cell>
        </row>
        <row r="10500">
          <cell r="N10500">
            <v>0</v>
          </cell>
        </row>
        <row r="10501">
          <cell r="N10501">
            <v>0</v>
          </cell>
        </row>
        <row r="10502">
          <cell r="N10502">
            <v>0</v>
          </cell>
        </row>
        <row r="10503">
          <cell r="N10503">
            <v>0</v>
          </cell>
        </row>
        <row r="10504">
          <cell r="N10504">
            <v>0</v>
          </cell>
        </row>
        <row r="10505">
          <cell r="N10505">
            <v>0</v>
          </cell>
        </row>
        <row r="10506">
          <cell r="N10506">
            <v>0</v>
          </cell>
        </row>
        <row r="10507">
          <cell r="N10507">
            <v>0</v>
          </cell>
        </row>
        <row r="10508">
          <cell r="N10508">
            <v>0</v>
          </cell>
        </row>
        <row r="10509">
          <cell r="N10509">
            <v>0</v>
          </cell>
        </row>
        <row r="10510">
          <cell r="N10510">
            <v>0</v>
          </cell>
        </row>
        <row r="10511">
          <cell r="N10511">
            <v>0</v>
          </cell>
        </row>
        <row r="10512">
          <cell r="N10512">
            <v>0</v>
          </cell>
        </row>
        <row r="10513">
          <cell r="N10513">
            <v>0</v>
          </cell>
        </row>
        <row r="10514">
          <cell r="N10514">
            <v>0</v>
          </cell>
        </row>
        <row r="10515">
          <cell r="N10515">
            <v>0</v>
          </cell>
        </row>
        <row r="10516">
          <cell r="N10516">
            <v>0</v>
          </cell>
        </row>
        <row r="10517">
          <cell r="N10517">
            <v>0</v>
          </cell>
        </row>
        <row r="10518">
          <cell r="N10518">
            <v>0</v>
          </cell>
        </row>
        <row r="10519">
          <cell r="N10519">
            <v>0</v>
          </cell>
        </row>
        <row r="10520">
          <cell r="N10520">
            <v>0</v>
          </cell>
        </row>
        <row r="10521">
          <cell r="N10521">
            <v>0</v>
          </cell>
        </row>
        <row r="10522">
          <cell r="N10522">
            <v>0</v>
          </cell>
        </row>
        <row r="10523">
          <cell r="N10523">
            <v>0</v>
          </cell>
        </row>
        <row r="10524">
          <cell r="N10524">
            <v>0</v>
          </cell>
        </row>
        <row r="10525">
          <cell r="N10525">
            <v>0</v>
          </cell>
        </row>
        <row r="10526">
          <cell r="N10526">
            <v>0</v>
          </cell>
        </row>
        <row r="10527">
          <cell r="N10527">
            <v>0</v>
          </cell>
        </row>
        <row r="10528">
          <cell r="N10528">
            <v>0</v>
          </cell>
        </row>
        <row r="10529">
          <cell r="N10529">
            <v>0</v>
          </cell>
        </row>
        <row r="10530">
          <cell r="N10530">
            <v>0</v>
          </cell>
        </row>
        <row r="10531">
          <cell r="N10531">
            <v>0</v>
          </cell>
        </row>
        <row r="10532">
          <cell r="N10532">
            <v>0</v>
          </cell>
        </row>
        <row r="10533">
          <cell r="N10533">
            <v>0</v>
          </cell>
        </row>
        <row r="10534">
          <cell r="N10534">
            <v>0</v>
          </cell>
        </row>
        <row r="10535">
          <cell r="N10535">
            <v>0</v>
          </cell>
        </row>
        <row r="10536">
          <cell r="N10536">
            <v>0</v>
          </cell>
        </row>
        <row r="10537">
          <cell r="N10537">
            <v>0</v>
          </cell>
        </row>
        <row r="10538">
          <cell r="N10538">
            <v>0</v>
          </cell>
        </row>
        <row r="10539">
          <cell r="N10539">
            <v>0</v>
          </cell>
        </row>
        <row r="10540">
          <cell r="N10540">
            <v>0</v>
          </cell>
        </row>
        <row r="10541">
          <cell r="N10541">
            <v>0</v>
          </cell>
        </row>
        <row r="10542">
          <cell r="N10542">
            <v>0</v>
          </cell>
        </row>
        <row r="10543">
          <cell r="N10543">
            <v>0</v>
          </cell>
        </row>
        <row r="10544">
          <cell r="N10544">
            <v>0</v>
          </cell>
        </row>
        <row r="10545">
          <cell r="N10545">
            <v>0</v>
          </cell>
        </row>
        <row r="10546">
          <cell r="N10546">
            <v>0</v>
          </cell>
        </row>
        <row r="10547">
          <cell r="N10547">
            <v>0</v>
          </cell>
        </row>
        <row r="10548">
          <cell r="N10548">
            <v>0</v>
          </cell>
        </row>
        <row r="10549">
          <cell r="N10549">
            <v>0</v>
          </cell>
        </row>
        <row r="10550">
          <cell r="N10550">
            <v>0</v>
          </cell>
        </row>
        <row r="10551">
          <cell r="N10551">
            <v>0</v>
          </cell>
        </row>
        <row r="10552">
          <cell r="N10552">
            <v>0</v>
          </cell>
        </row>
        <row r="10553">
          <cell r="N10553">
            <v>0</v>
          </cell>
        </row>
        <row r="10554">
          <cell r="N10554">
            <v>0</v>
          </cell>
        </row>
        <row r="10555">
          <cell r="N10555">
            <v>0</v>
          </cell>
        </row>
        <row r="10556">
          <cell r="N10556">
            <v>0</v>
          </cell>
        </row>
        <row r="10557">
          <cell r="N10557">
            <v>0</v>
          </cell>
        </row>
        <row r="10558">
          <cell r="N10558">
            <v>0</v>
          </cell>
        </row>
        <row r="10559">
          <cell r="N10559">
            <v>0</v>
          </cell>
        </row>
        <row r="10560">
          <cell r="N10560">
            <v>0</v>
          </cell>
        </row>
        <row r="10561">
          <cell r="N10561">
            <v>0</v>
          </cell>
        </row>
        <row r="10562">
          <cell r="N10562">
            <v>0</v>
          </cell>
        </row>
        <row r="10563">
          <cell r="N10563">
            <v>0</v>
          </cell>
        </row>
        <row r="10564">
          <cell r="N10564">
            <v>0</v>
          </cell>
        </row>
        <row r="10565">
          <cell r="N10565">
            <v>0</v>
          </cell>
        </row>
        <row r="10566">
          <cell r="N10566">
            <v>0</v>
          </cell>
        </row>
        <row r="10567">
          <cell r="N10567">
            <v>0</v>
          </cell>
        </row>
        <row r="10568">
          <cell r="N10568">
            <v>0</v>
          </cell>
        </row>
        <row r="10569">
          <cell r="N10569">
            <v>0</v>
          </cell>
        </row>
        <row r="10570">
          <cell r="N10570">
            <v>0</v>
          </cell>
        </row>
        <row r="10571">
          <cell r="N10571">
            <v>0</v>
          </cell>
        </row>
        <row r="10572">
          <cell r="N10572">
            <v>0</v>
          </cell>
        </row>
        <row r="10573">
          <cell r="N10573">
            <v>0</v>
          </cell>
        </row>
        <row r="10574">
          <cell r="N10574">
            <v>0</v>
          </cell>
        </row>
        <row r="10575">
          <cell r="N10575">
            <v>0</v>
          </cell>
        </row>
        <row r="10576">
          <cell r="N10576">
            <v>0</v>
          </cell>
        </row>
        <row r="10577">
          <cell r="N10577">
            <v>0</v>
          </cell>
        </row>
        <row r="10578">
          <cell r="N10578">
            <v>0</v>
          </cell>
        </row>
        <row r="10579">
          <cell r="N10579">
            <v>0</v>
          </cell>
        </row>
        <row r="10580">
          <cell r="N10580">
            <v>0</v>
          </cell>
        </row>
        <row r="10581">
          <cell r="N10581">
            <v>0</v>
          </cell>
        </row>
        <row r="10582">
          <cell r="N10582">
            <v>0</v>
          </cell>
        </row>
        <row r="10583">
          <cell r="N10583">
            <v>0</v>
          </cell>
        </row>
        <row r="10584">
          <cell r="N10584">
            <v>0</v>
          </cell>
        </row>
        <row r="10585">
          <cell r="N10585">
            <v>0</v>
          </cell>
        </row>
        <row r="10586">
          <cell r="N10586">
            <v>0</v>
          </cell>
        </row>
        <row r="10587">
          <cell r="N10587">
            <v>0</v>
          </cell>
        </row>
        <row r="10588">
          <cell r="N10588">
            <v>0</v>
          </cell>
        </row>
        <row r="10589">
          <cell r="N10589">
            <v>0</v>
          </cell>
        </row>
        <row r="10590">
          <cell r="N10590">
            <v>0</v>
          </cell>
        </row>
        <row r="10591">
          <cell r="N10591">
            <v>0</v>
          </cell>
        </row>
        <row r="10592">
          <cell r="N10592">
            <v>0</v>
          </cell>
        </row>
        <row r="10593">
          <cell r="N10593">
            <v>0</v>
          </cell>
        </row>
        <row r="10594">
          <cell r="N10594">
            <v>0</v>
          </cell>
        </row>
        <row r="10595">
          <cell r="N10595">
            <v>0</v>
          </cell>
        </row>
        <row r="10596">
          <cell r="N10596">
            <v>0</v>
          </cell>
        </row>
        <row r="10597">
          <cell r="N10597">
            <v>0</v>
          </cell>
        </row>
        <row r="10598">
          <cell r="N10598">
            <v>0</v>
          </cell>
        </row>
        <row r="10599">
          <cell r="N10599">
            <v>0</v>
          </cell>
        </row>
        <row r="10600">
          <cell r="N10600">
            <v>0</v>
          </cell>
        </row>
        <row r="10601">
          <cell r="N10601">
            <v>0</v>
          </cell>
        </row>
        <row r="10602">
          <cell r="N10602">
            <v>0</v>
          </cell>
        </row>
        <row r="10603">
          <cell r="N10603">
            <v>0</v>
          </cell>
        </row>
        <row r="10604">
          <cell r="N10604">
            <v>0</v>
          </cell>
        </row>
        <row r="10605">
          <cell r="N10605">
            <v>0</v>
          </cell>
        </row>
        <row r="10606">
          <cell r="N10606">
            <v>0</v>
          </cell>
        </row>
        <row r="10607">
          <cell r="N10607">
            <v>0</v>
          </cell>
        </row>
        <row r="10608">
          <cell r="N10608">
            <v>0</v>
          </cell>
        </row>
        <row r="10609">
          <cell r="N10609">
            <v>0</v>
          </cell>
        </row>
        <row r="10610">
          <cell r="N10610">
            <v>0</v>
          </cell>
        </row>
        <row r="10611">
          <cell r="N10611">
            <v>0</v>
          </cell>
        </row>
        <row r="10612">
          <cell r="N10612">
            <v>0</v>
          </cell>
        </row>
        <row r="10613">
          <cell r="N10613">
            <v>0</v>
          </cell>
        </row>
        <row r="10614">
          <cell r="N10614">
            <v>0</v>
          </cell>
        </row>
        <row r="10615">
          <cell r="N10615">
            <v>0</v>
          </cell>
        </row>
        <row r="10616">
          <cell r="N10616">
            <v>0</v>
          </cell>
        </row>
        <row r="10617">
          <cell r="N10617">
            <v>0</v>
          </cell>
        </row>
        <row r="10618">
          <cell r="N10618">
            <v>0</v>
          </cell>
        </row>
        <row r="10619">
          <cell r="N10619">
            <v>0</v>
          </cell>
        </row>
        <row r="10620">
          <cell r="N10620">
            <v>0</v>
          </cell>
        </row>
        <row r="10621">
          <cell r="N10621">
            <v>0</v>
          </cell>
        </row>
        <row r="10622">
          <cell r="N10622">
            <v>0</v>
          </cell>
        </row>
        <row r="10623">
          <cell r="N10623">
            <v>0</v>
          </cell>
        </row>
        <row r="10624">
          <cell r="N10624">
            <v>0</v>
          </cell>
        </row>
        <row r="10625">
          <cell r="N10625">
            <v>0</v>
          </cell>
        </row>
        <row r="10626">
          <cell r="N10626">
            <v>0</v>
          </cell>
        </row>
        <row r="10627">
          <cell r="N10627">
            <v>0</v>
          </cell>
        </row>
        <row r="10628">
          <cell r="N10628">
            <v>0</v>
          </cell>
        </row>
        <row r="10629">
          <cell r="N10629">
            <v>0</v>
          </cell>
        </row>
        <row r="10630">
          <cell r="N10630">
            <v>0</v>
          </cell>
        </row>
        <row r="10631">
          <cell r="N10631">
            <v>0</v>
          </cell>
        </row>
        <row r="10632">
          <cell r="N10632">
            <v>0</v>
          </cell>
        </row>
        <row r="10633">
          <cell r="N10633">
            <v>0</v>
          </cell>
        </row>
        <row r="10634">
          <cell r="N10634">
            <v>0</v>
          </cell>
        </row>
        <row r="10635">
          <cell r="N10635">
            <v>0</v>
          </cell>
        </row>
        <row r="10636">
          <cell r="N10636">
            <v>0</v>
          </cell>
        </row>
        <row r="10637">
          <cell r="N10637">
            <v>0</v>
          </cell>
        </row>
        <row r="10638">
          <cell r="N10638">
            <v>0</v>
          </cell>
        </row>
        <row r="10639">
          <cell r="N10639">
            <v>0</v>
          </cell>
        </row>
        <row r="10640">
          <cell r="N10640">
            <v>0</v>
          </cell>
        </row>
        <row r="10641">
          <cell r="N10641">
            <v>0</v>
          </cell>
        </row>
        <row r="10642">
          <cell r="N10642">
            <v>0</v>
          </cell>
        </row>
        <row r="10643">
          <cell r="N10643">
            <v>0</v>
          </cell>
        </row>
        <row r="10644">
          <cell r="N10644">
            <v>0</v>
          </cell>
        </row>
        <row r="10645">
          <cell r="N10645">
            <v>0</v>
          </cell>
        </row>
        <row r="10646">
          <cell r="N10646">
            <v>0</v>
          </cell>
        </row>
        <row r="10647">
          <cell r="N10647">
            <v>0</v>
          </cell>
        </row>
        <row r="10648">
          <cell r="N10648">
            <v>0</v>
          </cell>
        </row>
        <row r="10649">
          <cell r="N10649">
            <v>0</v>
          </cell>
        </row>
        <row r="10650">
          <cell r="N10650">
            <v>0</v>
          </cell>
        </row>
        <row r="10651">
          <cell r="N10651">
            <v>0</v>
          </cell>
        </row>
        <row r="10652">
          <cell r="N10652">
            <v>0</v>
          </cell>
        </row>
        <row r="10653">
          <cell r="N10653">
            <v>0</v>
          </cell>
        </row>
        <row r="10654">
          <cell r="N10654">
            <v>0</v>
          </cell>
        </row>
        <row r="10655">
          <cell r="N10655">
            <v>0</v>
          </cell>
        </row>
        <row r="10656">
          <cell r="N10656">
            <v>0</v>
          </cell>
        </row>
        <row r="10657">
          <cell r="N10657">
            <v>0</v>
          </cell>
        </row>
        <row r="10658">
          <cell r="N10658">
            <v>0</v>
          </cell>
        </row>
        <row r="10659">
          <cell r="N10659">
            <v>0</v>
          </cell>
        </row>
        <row r="10660">
          <cell r="N10660">
            <v>0</v>
          </cell>
        </row>
        <row r="10661">
          <cell r="N10661">
            <v>0</v>
          </cell>
        </row>
        <row r="10662">
          <cell r="N10662">
            <v>0</v>
          </cell>
        </row>
        <row r="10663">
          <cell r="N10663">
            <v>0</v>
          </cell>
        </row>
        <row r="10664">
          <cell r="N10664">
            <v>0</v>
          </cell>
        </row>
        <row r="10665">
          <cell r="N10665">
            <v>0</v>
          </cell>
        </row>
        <row r="10666">
          <cell r="N10666">
            <v>0</v>
          </cell>
        </row>
        <row r="10667">
          <cell r="N10667">
            <v>0</v>
          </cell>
        </row>
        <row r="10668">
          <cell r="N10668">
            <v>0</v>
          </cell>
        </row>
        <row r="10669">
          <cell r="N10669">
            <v>0</v>
          </cell>
        </row>
        <row r="10670">
          <cell r="N10670">
            <v>0</v>
          </cell>
        </row>
        <row r="10671">
          <cell r="N10671">
            <v>0</v>
          </cell>
        </row>
        <row r="10672">
          <cell r="N10672">
            <v>0</v>
          </cell>
        </row>
        <row r="10673">
          <cell r="N10673">
            <v>0</v>
          </cell>
        </row>
        <row r="10674">
          <cell r="N10674">
            <v>0</v>
          </cell>
        </row>
        <row r="10675">
          <cell r="N10675">
            <v>0</v>
          </cell>
        </row>
        <row r="10676">
          <cell r="N10676">
            <v>0</v>
          </cell>
        </row>
        <row r="10677">
          <cell r="N10677">
            <v>0</v>
          </cell>
        </row>
        <row r="10678">
          <cell r="N10678">
            <v>0</v>
          </cell>
        </row>
        <row r="10679">
          <cell r="N10679">
            <v>0</v>
          </cell>
        </row>
        <row r="10680">
          <cell r="N10680">
            <v>0</v>
          </cell>
        </row>
        <row r="10681">
          <cell r="N10681">
            <v>0</v>
          </cell>
        </row>
        <row r="10682">
          <cell r="N10682">
            <v>0</v>
          </cell>
        </row>
        <row r="10683">
          <cell r="N10683">
            <v>0</v>
          </cell>
        </row>
        <row r="10684">
          <cell r="N10684">
            <v>0</v>
          </cell>
        </row>
        <row r="10685">
          <cell r="N10685">
            <v>0</v>
          </cell>
        </row>
        <row r="10686">
          <cell r="N10686">
            <v>0</v>
          </cell>
        </row>
        <row r="10687">
          <cell r="N10687">
            <v>0</v>
          </cell>
        </row>
        <row r="10688">
          <cell r="N10688">
            <v>0</v>
          </cell>
        </row>
        <row r="10689">
          <cell r="N10689">
            <v>0</v>
          </cell>
        </row>
        <row r="10690">
          <cell r="N10690">
            <v>0</v>
          </cell>
        </row>
        <row r="10691">
          <cell r="N10691">
            <v>0</v>
          </cell>
        </row>
        <row r="10692">
          <cell r="N10692">
            <v>0</v>
          </cell>
        </row>
        <row r="10693">
          <cell r="N10693">
            <v>0</v>
          </cell>
        </row>
        <row r="10694">
          <cell r="N10694">
            <v>0</v>
          </cell>
        </row>
        <row r="10695">
          <cell r="N10695">
            <v>0</v>
          </cell>
        </row>
        <row r="10696">
          <cell r="N10696">
            <v>0</v>
          </cell>
        </row>
        <row r="10697">
          <cell r="N10697">
            <v>0</v>
          </cell>
        </row>
        <row r="10698">
          <cell r="N10698">
            <v>0</v>
          </cell>
        </row>
        <row r="10699">
          <cell r="N10699">
            <v>0</v>
          </cell>
        </row>
        <row r="10700">
          <cell r="N10700">
            <v>0</v>
          </cell>
        </row>
        <row r="10701">
          <cell r="N10701">
            <v>0</v>
          </cell>
        </row>
        <row r="10702">
          <cell r="N10702">
            <v>0</v>
          </cell>
        </row>
        <row r="10703">
          <cell r="N10703">
            <v>0</v>
          </cell>
        </row>
        <row r="10704">
          <cell r="N10704">
            <v>0</v>
          </cell>
        </row>
        <row r="10705">
          <cell r="N10705">
            <v>0</v>
          </cell>
        </row>
        <row r="10706">
          <cell r="N10706">
            <v>0</v>
          </cell>
        </row>
        <row r="10707">
          <cell r="N10707">
            <v>0</v>
          </cell>
        </row>
        <row r="10708">
          <cell r="N10708">
            <v>0</v>
          </cell>
        </row>
        <row r="10709">
          <cell r="N10709">
            <v>0</v>
          </cell>
        </row>
        <row r="10710">
          <cell r="N10710">
            <v>0</v>
          </cell>
        </row>
        <row r="10711">
          <cell r="N10711">
            <v>0</v>
          </cell>
        </row>
        <row r="10712">
          <cell r="N10712">
            <v>0</v>
          </cell>
        </row>
        <row r="10713">
          <cell r="N10713">
            <v>0</v>
          </cell>
        </row>
        <row r="10714">
          <cell r="N10714">
            <v>0</v>
          </cell>
        </row>
        <row r="10715">
          <cell r="N10715">
            <v>0</v>
          </cell>
        </row>
        <row r="10716">
          <cell r="N10716">
            <v>0</v>
          </cell>
        </row>
        <row r="10717">
          <cell r="N10717">
            <v>0</v>
          </cell>
        </row>
        <row r="10718">
          <cell r="N10718">
            <v>0</v>
          </cell>
        </row>
        <row r="10719">
          <cell r="N10719">
            <v>0</v>
          </cell>
        </row>
        <row r="10720">
          <cell r="N10720">
            <v>0</v>
          </cell>
        </row>
        <row r="10721">
          <cell r="N10721">
            <v>0</v>
          </cell>
        </row>
        <row r="10722">
          <cell r="N10722">
            <v>0</v>
          </cell>
        </row>
        <row r="10723">
          <cell r="N10723">
            <v>0</v>
          </cell>
        </row>
        <row r="10724">
          <cell r="N10724">
            <v>0</v>
          </cell>
        </row>
        <row r="10725">
          <cell r="N10725">
            <v>0</v>
          </cell>
        </row>
        <row r="10726">
          <cell r="N10726">
            <v>0</v>
          </cell>
        </row>
        <row r="10727">
          <cell r="N10727">
            <v>0</v>
          </cell>
        </row>
        <row r="10728">
          <cell r="N10728">
            <v>0</v>
          </cell>
        </row>
        <row r="10729">
          <cell r="N10729">
            <v>0</v>
          </cell>
        </row>
        <row r="10730">
          <cell r="N10730">
            <v>0</v>
          </cell>
        </row>
        <row r="10731">
          <cell r="N10731">
            <v>0</v>
          </cell>
        </row>
        <row r="10732">
          <cell r="N10732">
            <v>0</v>
          </cell>
        </row>
        <row r="10733">
          <cell r="N10733">
            <v>0</v>
          </cell>
        </row>
        <row r="10734">
          <cell r="N10734">
            <v>0</v>
          </cell>
        </row>
        <row r="10735">
          <cell r="N10735">
            <v>0</v>
          </cell>
        </row>
        <row r="10736">
          <cell r="N10736">
            <v>0</v>
          </cell>
        </row>
        <row r="10737">
          <cell r="N10737">
            <v>0</v>
          </cell>
        </row>
        <row r="10738">
          <cell r="N10738">
            <v>0</v>
          </cell>
        </row>
        <row r="10739">
          <cell r="N10739">
            <v>0</v>
          </cell>
        </row>
        <row r="10740">
          <cell r="N10740">
            <v>0</v>
          </cell>
        </row>
        <row r="10741">
          <cell r="N10741">
            <v>0</v>
          </cell>
        </row>
        <row r="10742">
          <cell r="N10742">
            <v>0</v>
          </cell>
        </row>
        <row r="10743">
          <cell r="N10743">
            <v>0</v>
          </cell>
        </row>
        <row r="10744">
          <cell r="N10744">
            <v>0</v>
          </cell>
        </row>
        <row r="10745">
          <cell r="N10745">
            <v>0</v>
          </cell>
        </row>
        <row r="10746">
          <cell r="N10746">
            <v>0</v>
          </cell>
        </row>
        <row r="10747">
          <cell r="N10747">
            <v>0</v>
          </cell>
        </row>
        <row r="10748">
          <cell r="N10748">
            <v>0</v>
          </cell>
        </row>
        <row r="10749">
          <cell r="N10749">
            <v>0</v>
          </cell>
        </row>
        <row r="10750">
          <cell r="N10750">
            <v>0</v>
          </cell>
        </row>
        <row r="10751">
          <cell r="N10751">
            <v>0</v>
          </cell>
        </row>
        <row r="10752">
          <cell r="N10752">
            <v>0</v>
          </cell>
        </row>
        <row r="10753">
          <cell r="N10753">
            <v>0</v>
          </cell>
        </row>
        <row r="10754">
          <cell r="N10754">
            <v>0</v>
          </cell>
        </row>
        <row r="10755">
          <cell r="N10755">
            <v>0</v>
          </cell>
        </row>
        <row r="10756">
          <cell r="N10756">
            <v>0</v>
          </cell>
        </row>
        <row r="10757">
          <cell r="N10757">
            <v>0</v>
          </cell>
        </row>
        <row r="10758">
          <cell r="N10758">
            <v>0</v>
          </cell>
        </row>
        <row r="10759">
          <cell r="N10759">
            <v>0</v>
          </cell>
        </row>
        <row r="10760">
          <cell r="N10760">
            <v>0</v>
          </cell>
        </row>
        <row r="10761">
          <cell r="N10761">
            <v>0</v>
          </cell>
        </row>
        <row r="10762">
          <cell r="N10762">
            <v>0</v>
          </cell>
        </row>
        <row r="10763">
          <cell r="N10763">
            <v>0</v>
          </cell>
        </row>
        <row r="10764">
          <cell r="N10764">
            <v>0</v>
          </cell>
        </row>
        <row r="10765">
          <cell r="N10765">
            <v>0</v>
          </cell>
        </row>
        <row r="10766">
          <cell r="N10766">
            <v>0</v>
          </cell>
        </row>
        <row r="10767">
          <cell r="N10767">
            <v>0</v>
          </cell>
        </row>
        <row r="10768">
          <cell r="N10768">
            <v>0</v>
          </cell>
        </row>
        <row r="10769">
          <cell r="N10769">
            <v>0</v>
          </cell>
        </row>
        <row r="10770">
          <cell r="N10770">
            <v>0</v>
          </cell>
        </row>
        <row r="10771">
          <cell r="N10771">
            <v>0</v>
          </cell>
        </row>
        <row r="10772">
          <cell r="N10772">
            <v>0</v>
          </cell>
        </row>
        <row r="10773">
          <cell r="N10773">
            <v>0</v>
          </cell>
        </row>
        <row r="10774">
          <cell r="N10774">
            <v>0</v>
          </cell>
        </row>
        <row r="10775">
          <cell r="N10775">
            <v>0</v>
          </cell>
        </row>
        <row r="10776">
          <cell r="N10776">
            <v>0</v>
          </cell>
        </row>
        <row r="10777">
          <cell r="N10777">
            <v>0</v>
          </cell>
        </row>
        <row r="10778">
          <cell r="N10778">
            <v>0</v>
          </cell>
        </row>
        <row r="10779">
          <cell r="N10779">
            <v>0</v>
          </cell>
        </row>
        <row r="10780">
          <cell r="N10780">
            <v>0</v>
          </cell>
        </row>
        <row r="10781">
          <cell r="N10781">
            <v>0</v>
          </cell>
        </row>
        <row r="10782">
          <cell r="N10782">
            <v>0</v>
          </cell>
        </row>
        <row r="10783">
          <cell r="N10783">
            <v>0</v>
          </cell>
        </row>
        <row r="10784">
          <cell r="N10784">
            <v>0</v>
          </cell>
        </row>
        <row r="10785">
          <cell r="N10785">
            <v>0</v>
          </cell>
        </row>
        <row r="10786">
          <cell r="N10786">
            <v>0</v>
          </cell>
        </row>
        <row r="10787">
          <cell r="N10787">
            <v>0</v>
          </cell>
        </row>
        <row r="10788">
          <cell r="N10788">
            <v>0</v>
          </cell>
        </row>
        <row r="10789">
          <cell r="N10789">
            <v>0</v>
          </cell>
        </row>
        <row r="10790">
          <cell r="N10790">
            <v>0</v>
          </cell>
        </row>
        <row r="10791">
          <cell r="N10791">
            <v>0</v>
          </cell>
        </row>
        <row r="10792">
          <cell r="N10792">
            <v>0</v>
          </cell>
        </row>
        <row r="10793">
          <cell r="N10793">
            <v>0</v>
          </cell>
        </row>
        <row r="10794">
          <cell r="N10794">
            <v>0</v>
          </cell>
        </row>
        <row r="10795">
          <cell r="N10795">
            <v>0</v>
          </cell>
        </row>
        <row r="10796">
          <cell r="N10796">
            <v>0</v>
          </cell>
        </row>
        <row r="10797">
          <cell r="N10797">
            <v>0</v>
          </cell>
        </row>
        <row r="10798">
          <cell r="N10798">
            <v>0</v>
          </cell>
        </row>
        <row r="10799">
          <cell r="N10799">
            <v>0</v>
          </cell>
        </row>
        <row r="10800">
          <cell r="N10800">
            <v>0</v>
          </cell>
        </row>
        <row r="10801">
          <cell r="N10801">
            <v>0</v>
          </cell>
        </row>
        <row r="10802">
          <cell r="N10802">
            <v>0</v>
          </cell>
        </row>
        <row r="10803">
          <cell r="N10803">
            <v>0</v>
          </cell>
        </row>
        <row r="10804">
          <cell r="N10804">
            <v>0</v>
          </cell>
        </row>
        <row r="10805">
          <cell r="N10805">
            <v>0</v>
          </cell>
        </row>
        <row r="10806">
          <cell r="N10806">
            <v>0</v>
          </cell>
        </row>
        <row r="10807">
          <cell r="N10807">
            <v>0</v>
          </cell>
        </row>
        <row r="10808">
          <cell r="N10808">
            <v>0</v>
          </cell>
        </row>
        <row r="10809">
          <cell r="N10809">
            <v>0</v>
          </cell>
        </row>
        <row r="10810">
          <cell r="N10810">
            <v>0</v>
          </cell>
        </row>
        <row r="10811">
          <cell r="N10811">
            <v>0</v>
          </cell>
        </row>
        <row r="10812">
          <cell r="N10812">
            <v>0</v>
          </cell>
        </row>
        <row r="10813">
          <cell r="N10813">
            <v>0</v>
          </cell>
        </row>
        <row r="10814">
          <cell r="N10814">
            <v>0</v>
          </cell>
        </row>
        <row r="10815">
          <cell r="N10815">
            <v>0</v>
          </cell>
        </row>
        <row r="10816">
          <cell r="N10816">
            <v>0</v>
          </cell>
        </row>
        <row r="10817">
          <cell r="N10817">
            <v>0</v>
          </cell>
        </row>
        <row r="10818">
          <cell r="N10818">
            <v>0</v>
          </cell>
        </row>
        <row r="10819">
          <cell r="N10819">
            <v>0</v>
          </cell>
        </row>
        <row r="10820">
          <cell r="N10820">
            <v>0</v>
          </cell>
        </row>
        <row r="10821">
          <cell r="N10821">
            <v>0</v>
          </cell>
        </row>
        <row r="10822">
          <cell r="N10822">
            <v>0</v>
          </cell>
        </row>
        <row r="10823">
          <cell r="N10823">
            <v>0</v>
          </cell>
        </row>
        <row r="10824">
          <cell r="N10824">
            <v>0</v>
          </cell>
        </row>
        <row r="10825">
          <cell r="N10825">
            <v>0</v>
          </cell>
        </row>
        <row r="10826">
          <cell r="N10826">
            <v>0</v>
          </cell>
        </row>
        <row r="10827">
          <cell r="N10827">
            <v>0</v>
          </cell>
        </row>
        <row r="10828">
          <cell r="N10828">
            <v>0</v>
          </cell>
        </row>
        <row r="10829">
          <cell r="N10829">
            <v>0</v>
          </cell>
        </row>
        <row r="10830">
          <cell r="N10830">
            <v>0</v>
          </cell>
        </row>
        <row r="10831">
          <cell r="N10831">
            <v>0</v>
          </cell>
        </row>
        <row r="10832">
          <cell r="N10832">
            <v>0</v>
          </cell>
        </row>
        <row r="10833">
          <cell r="N10833">
            <v>0</v>
          </cell>
        </row>
        <row r="10834">
          <cell r="N10834">
            <v>0</v>
          </cell>
        </row>
        <row r="10835">
          <cell r="N10835">
            <v>0</v>
          </cell>
        </row>
        <row r="10836">
          <cell r="N10836">
            <v>0</v>
          </cell>
        </row>
        <row r="10837">
          <cell r="N10837">
            <v>0</v>
          </cell>
        </row>
        <row r="10838">
          <cell r="N10838">
            <v>0</v>
          </cell>
        </row>
        <row r="10839">
          <cell r="N10839">
            <v>0</v>
          </cell>
        </row>
        <row r="10840">
          <cell r="N10840">
            <v>0</v>
          </cell>
        </row>
        <row r="10841">
          <cell r="N10841">
            <v>0</v>
          </cell>
        </row>
        <row r="10842">
          <cell r="N10842">
            <v>0</v>
          </cell>
        </row>
        <row r="10843">
          <cell r="N10843">
            <v>0</v>
          </cell>
        </row>
        <row r="10844">
          <cell r="N10844">
            <v>0</v>
          </cell>
        </row>
        <row r="10845">
          <cell r="N10845">
            <v>0</v>
          </cell>
        </row>
        <row r="10846">
          <cell r="N10846">
            <v>0</v>
          </cell>
        </row>
        <row r="10847">
          <cell r="N10847">
            <v>0</v>
          </cell>
        </row>
        <row r="10848">
          <cell r="N10848">
            <v>0</v>
          </cell>
        </row>
        <row r="10849">
          <cell r="N10849">
            <v>0</v>
          </cell>
        </row>
        <row r="10850">
          <cell r="N10850">
            <v>0</v>
          </cell>
        </row>
        <row r="10851">
          <cell r="N10851">
            <v>0</v>
          </cell>
        </row>
        <row r="10852">
          <cell r="N10852">
            <v>0</v>
          </cell>
        </row>
        <row r="10853">
          <cell r="N10853">
            <v>0</v>
          </cell>
        </row>
        <row r="10854">
          <cell r="N10854">
            <v>0</v>
          </cell>
        </row>
        <row r="10855">
          <cell r="N10855">
            <v>0</v>
          </cell>
        </row>
        <row r="10856">
          <cell r="N10856">
            <v>0</v>
          </cell>
        </row>
        <row r="10857">
          <cell r="N10857">
            <v>0</v>
          </cell>
        </row>
        <row r="10858">
          <cell r="N10858">
            <v>0</v>
          </cell>
        </row>
        <row r="10859">
          <cell r="N10859">
            <v>0</v>
          </cell>
        </row>
        <row r="10860">
          <cell r="N10860">
            <v>0</v>
          </cell>
        </row>
        <row r="10861">
          <cell r="N10861">
            <v>0</v>
          </cell>
        </row>
        <row r="10862">
          <cell r="N10862">
            <v>0</v>
          </cell>
        </row>
        <row r="10863">
          <cell r="N10863">
            <v>0</v>
          </cell>
        </row>
        <row r="10864">
          <cell r="N10864">
            <v>0</v>
          </cell>
        </row>
        <row r="10865">
          <cell r="N10865">
            <v>0</v>
          </cell>
        </row>
        <row r="10866">
          <cell r="N10866">
            <v>0</v>
          </cell>
        </row>
        <row r="10867">
          <cell r="N10867">
            <v>0</v>
          </cell>
        </row>
        <row r="10868">
          <cell r="N10868">
            <v>0</v>
          </cell>
        </row>
        <row r="10869">
          <cell r="N10869">
            <v>0</v>
          </cell>
        </row>
        <row r="10870">
          <cell r="N10870">
            <v>0</v>
          </cell>
        </row>
        <row r="10871">
          <cell r="N10871">
            <v>0</v>
          </cell>
        </row>
        <row r="10872">
          <cell r="N10872">
            <v>0</v>
          </cell>
        </row>
        <row r="10873">
          <cell r="N10873">
            <v>0</v>
          </cell>
        </row>
        <row r="10874">
          <cell r="N10874">
            <v>0</v>
          </cell>
        </row>
        <row r="10875">
          <cell r="N10875">
            <v>0</v>
          </cell>
        </row>
        <row r="10876">
          <cell r="N10876">
            <v>0</v>
          </cell>
        </row>
        <row r="10877">
          <cell r="N10877">
            <v>0</v>
          </cell>
        </row>
        <row r="10878">
          <cell r="N10878">
            <v>0</v>
          </cell>
        </row>
        <row r="10879">
          <cell r="N10879">
            <v>0</v>
          </cell>
        </row>
        <row r="10880">
          <cell r="N10880">
            <v>0</v>
          </cell>
        </row>
        <row r="10881">
          <cell r="N10881">
            <v>0</v>
          </cell>
        </row>
        <row r="10882">
          <cell r="N10882">
            <v>0</v>
          </cell>
        </row>
        <row r="10883">
          <cell r="N10883">
            <v>0</v>
          </cell>
        </row>
        <row r="10884">
          <cell r="N10884">
            <v>0</v>
          </cell>
        </row>
        <row r="10885">
          <cell r="N10885">
            <v>0</v>
          </cell>
        </row>
        <row r="10886">
          <cell r="N10886">
            <v>0</v>
          </cell>
        </row>
        <row r="10887">
          <cell r="N10887">
            <v>0</v>
          </cell>
        </row>
        <row r="10888">
          <cell r="N10888">
            <v>0</v>
          </cell>
        </row>
        <row r="10889">
          <cell r="N10889">
            <v>0</v>
          </cell>
        </row>
        <row r="10890">
          <cell r="N10890">
            <v>0</v>
          </cell>
        </row>
        <row r="10891">
          <cell r="N10891">
            <v>0</v>
          </cell>
        </row>
        <row r="10892">
          <cell r="N10892">
            <v>0</v>
          </cell>
        </row>
        <row r="10893">
          <cell r="N10893">
            <v>0</v>
          </cell>
        </row>
        <row r="10894">
          <cell r="N10894">
            <v>0</v>
          </cell>
        </row>
        <row r="10895">
          <cell r="N10895">
            <v>0</v>
          </cell>
        </row>
        <row r="10896">
          <cell r="N10896">
            <v>0</v>
          </cell>
        </row>
        <row r="10897">
          <cell r="N10897">
            <v>0</v>
          </cell>
        </row>
        <row r="10898">
          <cell r="N10898">
            <v>0</v>
          </cell>
        </row>
        <row r="10899">
          <cell r="N10899">
            <v>0</v>
          </cell>
        </row>
        <row r="10900">
          <cell r="N10900">
            <v>0</v>
          </cell>
        </row>
        <row r="10901">
          <cell r="N10901">
            <v>0</v>
          </cell>
        </row>
        <row r="10902">
          <cell r="N10902">
            <v>0</v>
          </cell>
        </row>
        <row r="10903">
          <cell r="N10903">
            <v>0</v>
          </cell>
        </row>
        <row r="10904">
          <cell r="N10904">
            <v>0</v>
          </cell>
        </row>
        <row r="10905">
          <cell r="N10905">
            <v>0</v>
          </cell>
        </row>
        <row r="10906">
          <cell r="N10906">
            <v>0</v>
          </cell>
        </row>
        <row r="10907">
          <cell r="N10907">
            <v>0</v>
          </cell>
        </row>
        <row r="10908">
          <cell r="N10908">
            <v>0</v>
          </cell>
        </row>
        <row r="10909">
          <cell r="N10909">
            <v>0</v>
          </cell>
        </row>
        <row r="10910">
          <cell r="N10910">
            <v>0</v>
          </cell>
        </row>
        <row r="10911">
          <cell r="N10911">
            <v>0</v>
          </cell>
        </row>
        <row r="10912">
          <cell r="N10912">
            <v>0</v>
          </cell>
        </row>
        <row r="10913">
          <cell r="N10913">
            <v>0</v>
          </cell>
        </row>
        <row r="10914">
          <cell r="N10914">
            <v>0</v>
          </cell>
        </row>
        <row r="10915">
          <cell r="N10915">
            <v>0</v>
          </cell>
        </row>
        <row r="10916">
          <cell r="N10916">
            <v>0</v>
          </cell>
        </row>
        <row r="10917">
          <cell r="N10917">
            <v>0</v>
          </cell>
        </row>
        <row r="10918">
          <cell r="N10918">
            <v>0</v>
          </cell>
        </row>
        <row r="10919">
          <cell r="N10919">
            <v>0</v>
          </cell>
        </row>
        <row r="10920">
          <cell r="N10920">
            <v>0</v>
          </cell>
        </row>
        <row r="10921">
          <cell r="N10921">
            <v>0</v>
          </cell>
        </row>
        <row r="10922">
          <cell r="N10922">
            <v>0</v>
          </cell>
        </row>
        <row r="10923">
          <cell r="N10923">
            <v>0</v>
          </cell>
        </row>
        <row r="10924">
          <cell r="N10924">
            <v>0</v>
          </cell>
        </row>
        <row r="10925">
          <cell r="N10925">
            <v>0</v>
          </cell>
        </row>
        <row r="10926">
          <cell r="N10926">
            <v>0</v>
          </cell>
        </row>
        <row r="10927">
          <cell r="N10927">
            <v>0</v>
          </cell>
        </row>
        <row r="10928">
          <cell r="N10928">
            <v>0</v>
          </cell>
        </row>
        <row r="10929">
          <cell r="N10929">
            <v>0</v>
          </cell>
        </row>
        <row r="10930">
          <cell r="N10930">
            <v>0</v>
          </cell>
        </row>
        <row r="10931">
          <cell r="N10931">
            <v>0</v>
          </cell>
        </row>
        <row r="10932">
          <cell r="N10932">
            <v>0</v>
          </cell>
        </row>
        <row r="10933">
          <cell r="N10933">
            <v>0</v>
          </cell>
        </row>
        <row r="10934">
          <cell r="N10934">
            <v>0</v>
          </cell>
        </row>
        <row r="10935">
          <cell r="N10935">
            <v>0</v>
          </cell>
        </row>
        <row r="10936">
          <cell r="N10936">
            <v>0</v>
          </cell>
        </row>
        <row r="10937">
          <cell r="N10937">
            <v>0</v>
          </cell>
        </row>
        <row r="10938">
          <cell r="N10938">
            <v>0</v>
          </cell>
        </row>
        <row r="10939">
          <cell r="N10939">
            <v>0</v>
          </cell>
        </row>
        <row r="10940">
          <cell r="N10940">
            <v>0</v>
          </cell>
        </row>
        <row r="10941">
          <cell r="N10941">
            <v>0</v>
          </cell>
        </row>
        <row r="10942">
          <cell r="N10942">
            <v>0</v>
          </cell>
        </row>
        <row r="10943">
          <cell r="N10943">
            <v>0</v>
          </cell>
        </row>
        <row r="10944">
          <cell r="N10944">
            <v>0</v>
          </cell>
        </row>
        <row r="10945">
          <cell r="N10945">
            <v>0</v>
          </cell>
        </row>
        <row r="10946">
          <cell r="N10946">
            <v>0</v>
          </cell>
        </row>
        <row r="10947">
          <cell r="N10947">
            <v>0</v>
          </cell>
        </row>
        <row r="10948">
          <cell r="N10948">
            <v>0</v>
          </cell>
        </row>
        <row r="10949">
          <cell r="N10949">
            <v>0</v>
          </cell>
        </row>
        <row r="10950">
          <cell r="N10950">
            <v>0</v>
          </cell>
        </row>
        <row r="10951">
          <cell r="N10951">
            <v>0</v>
          </cell>
        </row>
        <row r="10952">
          <cell r="N10952">
            <v>0</v>
          </cell>
        </row>
        <row r="10953">
          <cell r="N10953">
            <v>0</v>
          </cell>
        </row>
        <row r="10954">
          <cell r="N10954">
            <v>0</v>
          </cell>
        </row>
        <row r="10955">
          <cell r="N10955">
            <v>0</v>
          </cell>
        </row>
        <row r="10956">
          <cell r="N10956">
            <v>0</v>
          </cell>
        </row>
        <row r="10957">
          <cell r="N10957">
            <v>0</v>
          </cell>
        </row>
        <row r="10958">
          <cell r="N10958">
            <v>0</v>
          </cell>
        </row>
        <row r="10959">
          <cell r="N10959">
            <v>0</v>
          </cell>
        </row>
        <row r="10960">
          <cell r="N10960">
            <v>0</v>
          </cell>
        </row>
        <row r="10961">
          <cell r="N10961">
            <v>0</v>
          </cell>
        </row>
        <row r="10962">
          <cell r="N10962">
            <v>0</v>
          </cell>
        </row>
        <row r="10963">
          <cell r="N10963">
            <v>0</v>
          </cell>
        </row>
        <row r="10964">
          <cell r="N10964">
            <v>0</v>
          </cell>
        </row>
        <row r="10965">
          <cell r="N10965">
            <v>0</v>
          </cell>
        </row>
        <row r="10966">
          <cell r="N10966">
            <v>0</v>
          </cell>
        </row>
        <row r="10967">
          <cell r="N10967">
            <v>0</v>
          </cell>
        </row>
        <row r="10968">
          <cell r="N10968">
            <v>0</v>
          </cell>
        </row>
        <row r="10969">
          <cell r="N10969">
            <v>0</v>
          </cell>
        </row>
        <row r="10970">
          <cell r="N10970">
            <v>0</v>
          </cell>
        </row>
        <row r="10971">
          <cell r="N10971">
            <v>0</v>
          </cell>
        </row>
        <row r="10972">
          <cell r="N10972">
            <v>0</v>
          </cell>
        </row>
        <row r="10973">
          <cell r="N10973">
            <v>0</v>
          </cell>
        </row>
        <row r="10974">
          <cell r="N10974">
            <v>0</v>
          </cell>
        </row>
        <row r="10975">
          <cell r="N10975">
            <v>0</v>
          </cell>
        </row>
        <row r="10976">
          <cell r="N10976">
            <v>0</v>
          </cell>
        </row>
        <row r="10977">
          <cell r="N10977">
            <v>0</v>
          </cell>
        </row>
        <row r="10978">
          <cell r="N10978">
            <v>0</v>
          </cell>
        </row>
        <row r="10979">
          <cell r="N10979">
            <v>0</v>
          </cell>
        </row>
        <row r="10980">
          <cell r="N10980">
            <v>0</v>
          </cell>
        </row>
        <row r="10981">
          <cell r="N10981">
            <v>0</v>
          </cell>
        </row>
        <row r="10982">
          <cell r="N10982">
            <v>0</v>
          </cell>
        </row>
        <row r="10983">
          <cell r="N10983">
            <v>0</v>
          </cell>
        </row>
        <row r="10984">
          <cell r="N10984">
            <v>0</v>
          </cell>
        </row>
        <row r="10985">
          <cell r="N10985">
            <v>0</v>
          </cell>
        </row>
        <row r="10986">
          <cell r="N10986">
            <v>0</v>
          </cell>
        </row>
        <row r="10987">
          <cell r="N10987">
            <v>0</v>
          </cell>
        </row>
        <row r="10988">
          <cell r="N10988">
            <v>0</v>
          </cell>
        </row>
        <row r="10989">
          <cell r="N10989">
            <v>0</v>
          </cell>
        </row>
        <row r="10990">
          <cell r="N10990">
            <v>0</v>
          </cell>
        </row>
        <row r="10991">
          <cell r="N10991">
            <v>0</v>
          </cell>
        </row>
        <row r="10992">
          <cell r="N10992">
            <v>0</v>
          </cell>
        </row>
        <row r="10993">
          <cell r="N10993">
            <v>0</v>
          </cell>
        </row>
        <row r="10994">
          <cell r="N10994">
            <v>0</v>
          </cell>
        </row>
        <row r="10995">
          <cell r="N10995">
            <v>0</v>
          </cell>
        </row>
        <row r="10996">
          <cell r="N10996">
            <v>0</v>
          </cell>
        </row>
        <row r="10997">
          <cell r="N10997">
            <v>0</v>
          </cell>
        </row>
        <row r="10998">
          <cell r="N10998">
            <v>0</v>
          </cell>
        </row>
        <row r="10999">
          <cell r="N10999">
            <v>0</v>
          </cell>
        </row>
        <row r="11000">
          <cell r="N11000">
            <v>0</v>
          </cell>
        </row>
        <row r="11001">
          <cell r="N11001">
            <v>0</v>
          </cell>
        </row>
        <row r="11002">
          <cell r="N11002">
            <v>0</v>
          </cell>
        </row>
        <row r="11003">
          <cell r="N11003">
            <v>0</v>
          </cell>
        </row>
        <row r="11004">
          <cell r="N11004">
            <v>0</v>
          </cell>
        </row>
        <row r="11005">
          <cell r="N11005">
            <v>0</v>
          </cell>
        </row>
        <row r="11006">
          <cell r="N11006">
            <v>0</v>
          </cell>
        </row>
        <row r="11007">
          <cell r="N11007">
            <v>0</v>
          </cell>
        </row>
        <row r="11008">
          <cell r="N11008">
            <v>0</v>
          </cell>
        </row>
        <row r="11009">
          <cell r="N11009">
            <v>0</v>
          </cell>
        </row>
        <row r="11010">
          <cell r="N11010">
            <v>0</v>
          </cell>
        </row>
        <row r="11011">
          <cell r="N11011">
            <v>0</v>
          </cell>
        </row>
        <row r="11012">
          <cell r="N11012">
            <v>0</v>
          </cell>
        </row>
        <row r="11013">
          <cell r="N11013">
            <v>0</v>
          </cell>
        </row>
        <row r="11014">
          <cell r="N11014">
            <v>0</v>
          </cell>
        </row>
        <row r="11015">
          <cell r="N11015">
            <v>0</v>
          </cell>
        </row>
        <row r="11016">
          <cell r="N11016">
            <v>0</v>
          </cell>
        </row>
        <row r="11017">
          <cell r="N11017">
            <v>0</v>
          </cell>
        </row>
        <row r="11018">
          <cell r="N11018">
            <v>0</v>
          </cell>
        </row>
        <row r="11019">
          <cell r="N11019">
            <v>0</v>
          </cell>
        </row>
        <row r="11020">
          <cell r="N11020">
            <v>0</v>
          </cell>
        </row>
        <row r="11021">
          <cell r="N11021">
            <v>0</v>
          </cell>
        </row>
        <row r="11022">
          <cell r="N11022">
            <v>0</v>
          </cell>
        </row>
        <row r="11023">
          <cell r="N11023">
            <v>0</v>
          </cell>
        </row>
        <row r="11024">
          <cell r="N11024">
            <v>0</v>
          </cell>
        </row>
        <row r="11025">
          <cell r="N11025">
            <v>0</v>
          </cell>
        </row>
        <row r="11026">
          <cell r="N11026">
            <v>0</v>
          </cell>
        </row>
        <row r="11027">
          <cell r="N11027">
            <v>0</v>
          </cell>
        </row>
        <row r="11028">
          <cell r="N11028">
            <v>0</v>
          </cell>
        </row>
        <row r="11029">
          <cell r="N11029">
            <v>0</v>
          </cell>
        </row>
        <row r="11030">
          <cell r="N11030">
            <v>0</v>
          </cell>
        </row>
        <row r="11031">
          <cell r="N11031">
            <v>0</v>
          </cell>
        </row>
        <row r="11032">
          <cell r="N11032">
            <v>0</v>
          </cell>
        </row>
        <row r="11033">
          <cell r="N11033">
            <v>0</v>
          </cell>
        </row>
        <row r="11034">
          <cell r="N11034">
            <v>0</v>
          </cell>
        </row>
        <row r="11035">
          <cell r="N11035">
            <v>0</v>
          </cell>
        </row>
        <row r="11036">
          <cell r="N11036">
            <v>0</v>
          </cell>
        </row>
        <row r="11037">
          <cell r="N11037">
            <v>0</v>
          </cell>
        </row>
        <row r="11038">
          <cell r="N11038">
            <v>0</v>
          </cell>
        </row>
        <row r="11039">
          <cell r="N11039">
            <v>0</v>
          </cell>
        </row>
        <row r="11040">
          <cell r="N11040">
            <v>0</v>
          </cell>
        </row>
        <row r="11041">
          <cell r="N11041">
            <v>0</v>
          </cell>
        </row>
        <row r="11042">
          <cell r="N11042">
            <v>0</v>
          </cell>
        </row>
        <row r="11043">
          <cell r="N11043">
            <v>0</v>
          </cell>
        </row>
        <row r="11044">
          <cell r="N11044">
            <v>0</v>
          </cell>
        </row>
        <row r="11045">
          <cell r="N11045">
            <v>0</v>
          </cell>
        </row>
        <row r="11046">
          <cell r="N11046">
            <v>0</v>
          </cell>
        </row>
        <row r="11047">
          <cell r="N11047">
            <v>0</v>
          </cell>
        </row>
        <row r="11048">
          <cell r="N11048">
            <v>0</v>
          </cell>
        </row>
        <row r="11049">
          <cell r="N11049">
            <v>0</v>
          </cell>
        </row>
        <row r="11050">
          <cell r="N11050">
            <v>0</v>
          </cell>
        </row>
        <row r="11051">
          <cell r="N11051">
            <v>0</v>
          </cell>
        </row>
        <row r="11052">
          <cell r="N11052">
            <v>0</v>
          </cell>
        </row>
        <row r="11053">
          <cell r="N11053">
            <v>0</v>
          </cell>
        </row>
        <row r="11054">
          <cell r="N11054">
            <v>0</v>
          </cell>
        </row>
        <row r="11055">
          <cell r="N11055">
            <v>0</v>
          </cell>
        </row>
        <row r="11056">
          <cell r="N11056">
            <v>0</v>
          </cell>
        </row>
        <row r="11057">
          <cell r="N11057">
            <v>0</v>
          </cell>
        </row>
        <row r="11058">
          <cell r="N11058">
            <v>0</v>
          </cell>
        </row>
        <row r="11059">
          <cell r="N11059">
            <v>0</v>
          </cell>
        </row>
        <row r="11060">
          <cell r="N11060">
            <v>0</v>
          </cell>
        </row>
        <row r="11061">
          <cell r="N11061">
            <v>0</v>
          </cell>
        </row>
        <row r="11062">
          <cell r="N11062">
            <v>0</v>
          </cell>
        </row>
        <row r="11063">
          <cell r="N11063">
            <v>0</v>
          </cell>
        </row>
        <row r="11064">
          <cell r="N11064">
            <v>0</v>
          </cell>
        </row>
        <row r="11065">
          <cell r="N11065">
            <v>0</v>
          </cell>
        </row>
        <row r="11066">
          <cell r="N11066">
            <v>0</v>
          </cell>
        </row>
        <row r="11067">
          <cell r="N11067">
            <v>0</v>
          </cell>
        </row>
        <row r="11068">
          <cell r="N11068">
            <v>0</v>
          </cell>
        </row>
        <row r="11069">
          <cell r="N11069">
            <v>0</v>
          </cell>
        </row>
        <row r="11070">
          <cell r="N11070">
            <v>0</v>
          </cell>
        </row>
        <row r="11071">
          <cell r="N11071">
            <v>0</v>
          </cell>
        </row>
        <row r="11072">
          <cell r="N11072">
            <v>0</v>
          </cell>
        </row>
        <row r="11073">
          <cell r="N11073">
            <v>0</v>
          </cell>
        </row>
        <row r="11074">
          <cell r="N11074">
            <v>0</v>
          </cell>
        </row>
        <row r="11075">
          <cell r="N11075">
            <v>0</v>
          </cell>
        </row>
        <row r="11076">
          <cell r="N11076">
            <v>0</v>
          </cell>
        </row>
        <row r="11077">
          <cell r="N11077">
            <v>0</v>
          </cell>
        </row>
        <row r="11078">
          <cell r="N11078">
            <v>0</v>
          </cell>
        </row>
        <row r="11079">
          <cell r="N11079">
            <v>0</v>
          </cell>
        </row>
        <row r="11080">
          <cell r="N11080">
            <v>0</v>
          </cell>
        </row>
        <row r="11081">
          <cell r="N11081">
            <v>0</v>
          </cell>
        </row>
        <row r="11082">
          <cell r="N11082">
            <v>0</v>
          </cell>
        </row>
        <row r="11083">
          <cell r="N11083">
            <v>0</v>
          </cell>
        </row>
        <row r="11084">
          <cell r="N11084">
            <v>0</v>
          </cell>
        </row>
        <row r="11085">
          <cell r="N11085">
            <v>0</v>
          </cell>
        </row>
        <row r="11086">
          <cell r="N11086">
            <v>0</v>
          </cell>
        </row>
        <row r="11087">
          <cell r="N11087">
            <v>0</v>
          </cell>
        </row>
        <row r="11088">
          <cell r="N11088">
            <v>0</v>
          </cell>
        </row>
        <row r="11089">
          <cell r="N11089">
            <v>0</v>
          </cell>
        </row>
        <row r="11090">
          <cell r="N11090">
            <v>0</v>
          </cell>
        </row>
        <row r="11091">
          <cell r="N11091">
            <v>0</v>
          </cell>
        </row>
        <row r="11092">
          <cell r="N11092">
            <v>0</v>
          </cell>
        </row>
        <row r="11093">
          <cell r="N11093">
            <v>0</v>
          </cell>
        </row>
        <row r="11094">
          <cell r="N11094">
            <v>0</v>
          </cell>
        </row>
        <row r="11095">
          <cell r="N11095">
            <v>0</v>
          </cell>
        </row>
        <row r="11096">
          <cell r="N11096">
            <v>0</v>
          </cell>
        </row>
        <row r="11097">
          <cell r="N11097">
            <v>0</v>
          </cell>
        </row>
        <row r="11098">
          <cell r="N11098">
            <v>0</v>
          </cell>
        </row>
        <row r="11099">
          <cell r="N11099">
            <v>0</v>
          </cell>
        </row>
        <row r="11100">
          <cell r="N11100">
            <v>0</v>
          </cell>
        </row>
        <row r="11101">
          <cell r="N11101">
            <v>0</v>
          </cell>
        </row>
        <row r="11102">
          <cell r="N11102">
            <v>0</v>
          </cell>
        </row>
        <row r="11103">
          <cell r="N11103">
            <v>0</v>
          </cell>
        </row>
        <row r="11104">
          <cell r="N11104">
            <v>0</v>
          </cell>
        </row>
        <row r="11105">
          <cell r="N11105">
            <v>0</v>
          </cell>
        </row>
        <row r="11106">
          <cell r="N11106">
            <v>0</v>
          </cell>
        </row>
        <row r="11107">
          <cell r="N11107">
            <v>0</v>
          </cell>
        </row>
        <row r="11108">
          <cell r="N11108">
            <v>0</v>
          </cell>
        </row>
        <row r="11109">
          <cell r="N11109">
            <v>0</v>
          </cell>
        </row>
        <row r="11110">
          <cell r="N11110">
            <v>0</v>
          </cell>
        </row>
        <row r="11111">
          <cell r="N11111">
            <v>0</v>
          </cell>
        </row>
        <row r="11112">
          <cell r="N11112">
            <v>0</v>
          </cell>
        </row>
        <row r="11113">
          <cell r="N11113">
            <v>0</v>
          </cell>
        </row>
        <row r="11114">
          <cell r="N11114">
            <v>0</v>
          </cell>
        </row>
        <row r="11115">
          <cell r="N11115">
            <v>0</v>
          </cell>
        </row>
        <row r="11116">
          <cell r="N11116">
            <v>0</v>
          </cell>
        </row>
        <row r="11117">
          <cell r="N11117">
            <v>0</v>
          </cell>
        </row>
        <row r="11118">
          <cell r="N11118">
            <v>0</v>
          </cell>
        </row>
        <row r="11119">
          <cell r="N11119">
            <v>0</v>
          </cell>
        </row>
        <row r="11120">
          <cell r="N11120">
            <v>0</v>
          </cell>
        </row>
        <row r="11121">
          <cell r="N11121">
            <v>0</v>
          </cell>
        </row>
        <row r="11122">
          <cell r="N11122">
            <v>0</v>
          </cell>
        </row>
        <row r="11123">
          <cell r="N11123">
            <v>0</v>
          </cell>
        </row>
        <row r="11124">
          <cell r="N11124">
            <v>0</v>
          </cell>
        </row>
        <row r="11125">
          <cell r="N11125">
            <v>0</v>
          </cell>
        </row>
        <row r="11126">
          <cell r="N11126">
            <v>0</v>
          </cell>
        </row>
        <row r="11127">
          <cell r="N11127">
            <v>0</v>
          </cell>
        </row>
        <row r="11128">
          <cell r="N11128">
            <v>0</v>
          </cell>
        </row>
        <row r="11129">
          <cell r="N11129">
            <v>0</v>
          </cell>
        </row>
        <row r="11130">
          <cell r="N11130">
            <v>0</v>
          </cell>
        </row>
        <row r="11131">
          <cell r="N11131">
            <v>0</v>
          </cell>
        </row>
        <row r="11132">
          <cell r="N11132">
            <v>0</v>
          </cell>
        </row>
        <row r="11133">
          <cell r="N11133">
            <v>0</v>
          </cell>
        </row>
        <row r="11134">
          <cell r="N11134">
            <v>0</v>
          </cell>
        </row>
        <row r="11135">
          <cell r="N11135">
            <v>0</v>
          </cell>
        </row>
        <row r="11136">
          <cell r="N11136">
            <v>0</v>
          </cell>
        </row>
        <row r="11137">
          <cell r="N11137">
            <v>0</v>
          </cell>
        </row>
        <row r="11138">
          <cell r="N11138">
            <v>0</v>
          </cell>
        </row>
        <row r="11139">
          <cell r="N11139">
            <v>0</v>
          </cell>
        </row>
        <row r="11140">
          <cell r="N11140">
            <v>0</v>
          </cell>
        </row>
        <row r="11141">
          <cell r="N11141">
            <v>0</v>
          </cell>
        </row>
        <row r="11142">
          <cell r="N11142">
            <v>0</v>
          </cell>
        </row>
        <row r="11143">
          <cell r="N11143">
            <v>0</v>
          </cell>
        </row>
        <row r="11144">
          <cell r="N11144">
            <v>0</v>
          </cell>
        </row>
        <row r="11145">
          <cell r="N11145">
            <v>0</v>
          </cell>
        </row>
        <row r="11146">
          <cell r="N11146">
            <v>0</v>
          </cell>
        </row>
        <row r="11147">
          <cell r="N11147">
            <v>0</v>
          </cell>
        </row>
        <row r="11148">
          <cell r="N11148">
            <v>0</v>
          </cell>
        </row>
        <row r="11149">
          <cell r="N11149">
            <v>0</v>
          </cell>
        </row>
        <row r="11150">
          <cell r="N11150">
            <v>0</v>
          </cell>
        </row>
        <row r="11151">
          <cell r="N11151">
            <v>0</v>
          </cell>
        </row>
        <row r="11152">
          <cell r="N11152">
            <v>0</v>
          </cell>
        </row>
        <row r="11153">
          <cell r="N11153">
            <v>0</v>
          </cell>
        </row>
        <row r="11154">
          <cell r="N11154">
            <v>0</v>
          </cell>
        </row>
        <row r="11155">
          <cell r="N11155">
            <v>0</v>
          </cell>
        </row>
        <row r="11156">
          <cell r="N11156">
            <v>0</v>
          </cell>
        </row>
        <row r="11157">
          <cell r="N11157">
            <v>0</v>
          </cell>
        </row>
        <row r="11158">
          <cell r="N11158">
            <v>0</v>
          </cell>
        </row>
        <row r="11159">
          <cell r="N11159">
            <v>0</v>
          </cell>
        </row>
        <row r="11160">
          <cell r="N11160">
            <v>0</v>
          </cell>
        </row>
        <row r="11161">
          <cell r="N11161">
            <v>0</v>
          </cell>
        </row>
        <row r="11162">
          <cell r="N11162">
            <v>0</v>
          </cell>
        </row>
        <row r="11163">
          <cell r="N11163">
            <v>0</v>
          </cell>
        </row>
        <row r="11164">
          <cell r="N11164">
            <v>0</v>
          </cell>
        </row>
        <row r="11165">
          <cell r="N11165">
            <v>0</v>
          </cell>
        </row>
        <row r="11166">
          <cell r="N11166">
            <v>0</v>
          </cell>
        </row>
        <row r="11167">
          <cell r="N11167">
            <v>0</v>
          </cell>
        </row>
        <row r="11168">
          <cell r="N11168">
            <v>0</v>
          </cell>
        </row>
        <row r="11169">
          <cell r="N11169">
            <v>0</v>
          </cell>
        </row>
        <row r="11170">
          <cell r="N11170">
            <v>0</v>
          </cell>
        </row>
        <row r="11171">
          <cell r="N11171">
            <v>0</v>
          </cell>
        </row>
        <row r="11172">
          <cell r="N11172">
            <v>0</v>
          </cell>
        </row>
        <row r="11173">
          <cell r="N11173">
            <v>0</v>
          </cell>
        </row>
        <row r="11174">
          <cell r="N11174">
            <v>0</v>
          </cell>
        </row>
        <row r="11175">
          <cell r="N11175">
            <v>0</v>
          </cell>
        </row>
        <row r="11176">
          <cell r="N11176">
            <v>0</v>
          </cell>
        </row>
        <row r="11177">
          <cell r="N11177">
            <v>0</v>
          </cell>
        </row>
        <row r="11178">
          <cell r="N11178">
            <v>0</v>
          </cell>
        </row>
        <row r="11179">
          <cell r="N11179">
            <v>0</v>
          </cell>
        </row>
        <row r="11180">
          <cell r="N11180">
            <v>0</v>
          </cell>
        </row>
        <row r="11181">
          <cell r="N11181">
            <v>0</v>
          </cell>
        </row>
        <row r="11182">
          <cell r="N11182">
            <v>0</v>
          </cell>
        </row>
        <row r="11183">
          <cell r="N11183">
            <v>0</v>
          </cell>
        </row>
        <row r="11184">
          <cell r="N11184">
            <v>0</v>
          </cell>
        </row>
        <row r="11185">
          <cell r="N11185">
            <v>0</v>
          </cell>
        </row>
        <row r="11186">
          <cell r="N11186">
            <v>0</v>
          </cell>
        </row>
        <row r="11187">
          <cell r="N11187">
            <v>0</v>
          </cell>
        </row>
        <row r="11188">
          <cell r="N11188">
            <v>0</v>
          </cell>
        </row>
        <row r="11189">
          <cell r="N11189">
            <v>0</v>
          </cell>
        </row>
        <row r="11190">
          <cell r="N11190">
            <v>0</v>
          </cell>
        </row>
        <row r="11191">
          <cell r="N11191">
            <v>0</v>
          </cell>
        </row>
        <row r="11192">
          <cell r="N11192">
            <v>0</v>
          </cell>
        </row>
        <row r="11193">
          <cell r="N11193">
            <v>0</v>
          </cell>
        </row>
        <row r="11194">
          <cell r="N11194">
            <v>0</v>
          </cell>
        </row>
        <row r="11195">
          <cell r="N11195">
            <v>0</v>
          </cell>
        </row>
        <row r="11196">
          <cell r="N11196">
            <v>0</v>
          </cell>
        </row>
        <row r="11197">
          <cell r="N11197">
            <v>0</v>
          </cell>
        </row>
        <row r="11198">
          <cell r="N11198">
            <v>0</v>
          </cell>
        </row>
        <row r="11199">
          <cell r="N11199">
            <v>0</v>
          </cell>
        </row>
        <row r="11200">
          <cell r="N11200">
            <v>0</v>
          </cell>
        </row>
        <row r="11201">
          <cell r="N11201">
            <v>0</v>
          </cell>
        </row>
        <row r="11202">
          <cell r="N11202">
            <v>0</v>
          </cell>
        </row>
        <row r="11203">
          <cell r="N11203">
            <v>0</v>
          </cell>
        </row>
        <row r="11204">
          <cell r="N11204">
            <v>0</v>
          </cell>
        </row>
        <row r="11205">
          <cell r="N11205">
            <v>0</v>
          </cell>
        </row>
        <row r="11206">
          <cell r="N11206">
            <v>0</v>
          </cell>
        </row>
        <row r="11207">
          <cell r="N11207">
            <v>0</v>
          </cell>
        </row>
        <row r="11208">
          <cell r="N11208">
            <v>0</v>
          </cell>
        </row>
        <row r="11209">
          <cell r="N11209">
            <v>0</v>
          </cell>
        </row>
        <row r="11210">
          <cell r="N11210">
            <v>0</v>
          </cell>
        </row>
        <row r="11211">
          <cell r="N11211">
            <v>0</v>
          </cell>
        </row>
        <row r="11212">
          <cell r="N11212">
            <v>0</v>
          </cell>
        </row>
        <row r="11213">
          <cell r="N11213">
            <v>0</v>
          </cell>
        </row>
        <row r="11214">
          <cell r="N11214">
            <v>0</v>
          </cell>
        </row>
        <row r="11215">
          <cell r="N11215">
            <v>0</v>
          </cell>
        </row>
        <row r="11216">
          <cell r="N11216">
            <v>0</v>
          </cell>
        </row>
        <row r="11217">
          <cell r="N11217">
            <v>0</v>
          </cell>
        </row>
        <row r="11218">
          <cell r="N11218">
            <v>0</v>
          </cell>
        </row>
        <row r="11219">
          <cell r="N11219">
            <v>0</v>
          </cell>
        </row>
        <row r="11220">
          <cell r="N11220">
            <v>0</v>
          </cell>
        </row>
        <row r="11221">
          <cell r="N11221">
            <v>0</v>
          </cell>
        </row>
        <row r="11222">
          <cell r="N11222">
            <v>0</v>
          </cell>
        </row>
        <row r="11223">
          <cell r="N11223">
            <v>0</v>
          </cell>
        </row>
        <row r="11224">
          <cell r="N11224">
            <v>0</v>
          </cell>
        </row>
        <row r="11225">
          <cell r="N11225">
            <v>0</v>
          </cell>
        </row>
        <row r="11226">
          <cell r="N11226">
            <v>0</v>
          </cell>
        </row>
        <row r="11227">
          <cell r="N11227">
            <v>0</v>
          </cell>
        </row>
        <row r="11228">
          <cell r="N11228">
            <v>0</v>
          </cell>
        </row>
        <row r="11229">
          <cell r="N11229">
            <v>0</v>
          </cell>
        </row>
        <row r="11230">
          <cell r="N11230">
            <v>0</v>
          </cell>
        </row>
        <row r="11231">
          <cell r="N11231">
            <v>0</v>
          </cell>
        </row>
        <row r="11232">
          <cell r="N11232">
            <v>0</v>
          </cell>
        </row>
        <row r="11233">
          <cell r="N11233">
            <v>0</v>
          </cell>
        </row>
        <row r="11234">
          <cell r="N11234">
            <v>0</v>
          </cell>
        </row>
        <row r="11235">
          <cell r="N11235">
            <v>0</v>
          </cell>
        </row>
        <row r="11236">
          <cell r="N11236">
            <v>0</v>
          </cell>
        </row>
        <row r="11237">
          <cell r="N11237">
            <v>0</v>
          </cell>
        </row>
        <row r="11238">
          <cell r="N11238">
            <v>0</v>
          </cell>
        </row>
        <row r="11239">
          <cell r="N11239">
            <v>0</v>
          </cell>
        </row>
        <row r="11240">
          <cell r="N11240">
            <v>0</v>
          </cell>
        </row>
        <row r="11241">
          <cell r="N11241">
            <v>0</v>
          </cell>
        </row>
        <row r="11242">
          <cell r="N11242">
            <v>0</v>
          </cell>
        </row>
        <row r="11243">
          <cell r="N11243">
            <v>0</v>
          </cell>
        </row>
        <row r="11244">
          <cell r="N11244">
            <v>0</v>
          </cell>
        </row>
        <row r="11245">
          <cell r="N11245">
            <v>0</v>
          </cell>
        </row>
        <row r="11246">
          <cell r="N11246">
            <v>0</v>
          </cell>
        </row>
        <row r="11247">
          <cell r="N11247">
            <v>0</v>
          </cell>
        </row>
        <row r="11248">
          <cell r="N11248">
            <v>0</v>
          </cell>
        </row>
        <row r="11249">
          <cell r="N11249">
            <v>0</v>
          </cell>
        </row>
        <row r="11250">
          <cell r="N11250">
            <v>0</v>
          </cell>
        </row>
        <row r="11251">
          <cell r="N11251">
            <v>0</v>
          </cell>
        </row>
        <row r="11252">
          <cell r="N11252">
            <v>0</v>
          </cell>
        </row>
        <row r="11253">
          <cell r="N11253">
            <v>0</v>
          </cell>
        </row>
        <row r="11254">
          <cell r="N11254">
            <v>0</v>
          </cell>
        </row>
        <row r="11255">
          <cell r="N11255">
            <v>0</v>
          </cell>
        </row>
        <row r="11256">
          <cell r="N11256">
            <v>0</v>
          </cell>
        </row>
        <row r="11257">
          <cell r="N11257">
            <v>0</v>
          </cell>
        </row>
        <row r="11258">
          <cell r="N11258">
            <v>0</v>
          </cell>
        </row>
        <row r="11259">
          <cell r="N11259">
            <v>0</v>
          </cell>
        </row>
        <row r="11260">
          <cell r="N11260">
            <v>0</v>
          </cell>
        </row>
        <row r="11261">
          <cell r="N11261">
            <v>0</v>
          </cell>
        </row>
        <row r="11262">
          <cell r="N11262">
            <v>0</v>
          </cell>
        </row>
        <row r="11263">
          <cell r="N11263">
            <v>0</v>
          </cell>
        </row>
        <row r="11264">
          <cell r="N11264">
            <v>0</v>
          </cell>
        </row>
        <row r="11265">
          <cell r="N11265">
            <v>0</v>
          </cell>
        </row>
        <row r="11266">
          <cell r="N11266">
            <v>0</v>
          </cell>
        </row>
        <row r="11267">
          <cell r="N11267">
            <v>0</v>
          </cell>
        </row>
        <row r="11268">
          <cell r="N11268">
            <v>0</v>
          </cell>
        </row>
        <row r="11269">
          <cell r="N11269">
            <v>0</v>
          </cell>
        </row>
        <row r="11270">
          <cell r="N11270">
            <v>0</v>
          </cell>
        </row>
        <row r="11271">
          <cell r="N11271">
            <v>0</v>
          </cell>
        </row>
        <row r="11272">
          <cell r="N11272">
            <v>0</v>
          </cell>
        </row>
        <row r="11273">
          <cell r="N11273">
            <v>0</v>
          </cell>
        </row>
        <row r="11274">
          <cell r="N11274">
            <v>0</v>
          </cell>
        </row>
        <row r="11275">
          <cell r="N11275">
            <v>0</v>
          </cell>
        </row>
        <row r="11276">
          <cell r="N11276">
            <v>0</v>
          </cell>
        </row>
        <row r="11277">
          <cell r="N11277">
            <v>0</v>
          </cell>
        </row>
        <row r="11278">
          <cell r="N11278">
            <v>0</v>
          </cell>
        </row>
        <row r="11279">
          <cell r="N11279">
            <v>0</v>
          </cell>
        </row>
        <row r="11280">
          <cell r="N11280">
            <v>0</v>
          </cell>
        </row>
        <row r="11281">
          <cell r="N11281">
            <v>0</v>
          </cell>
        </row>
        <row r="11282">
          <cell r="N11282">
            <v>0</v>
          </cell>
        </row>
        <row r="11283">
          <cell r="N11283">
            <v>0</v>
          </cell>
        </row>
        <row r="11284">
          <cell r="N11284">
            <v>0</v>
          </cell>
        </row>
        <row r="11285">
          <cell r="N11285">
            <v>0</v>
          </cell>
        </row>
        <row r="11286">
          <cell r="N11286">
            <v>0</v>
          </cell>
        </row>
        <row r="11287">
          <cell r="N11287">
            <v>0</v>
          </cell>
        </row>
        <row r="11288">
          <cell r="N11288">
            <v>0</v>
          </cell>
        </row>
        <row r="11289">
          <cell r="N11289">
            <v>0</v>
          </cell>
        </row>
        <row r="11290">
          <cell r="N11290">
            <v>0</v>
          </cell>
        </row>
        <row r="11291">
          <cell r="N11291">
            <v>0</v>
          </cell>
        </row>
        <row r="11292">
          <cell r="N11292">
            <v>0</v>
          </cell>
        </row>
        <row r="11293">
          <cell r="N11293">
            <v>0</v>
          </cell>
        </row>
        <row r="11294">
          <cell r="N11294">
            <v>0</v>
          </cell>
        </row>
        <row r="11295">
          <cell r="N11295">
            <v>0</v>
          </cell>
        </row>
        <row r="11296">
          <cell r="N11296">
            <v>0</v>
          </cell>
        </row>
        <row r="11297">
          <cell r="N11297">
            <v>0</v>
          </cell>
        </row>
        <row r="11298">
          <cell r="N11298">
            <v>0</v>
          </cell>
        </row>
        <row r="11299">
          <cell r="N11299">
            <v>0</v>
          </cell>
        </row>
        <row r="11300">
          <cell r="N11300">
            <v>0</v>
          </cell>
        </row>
        <row r="11301">
          <cell r="N11301">
            <v>0</v>
          </cell>
        </row>
        <row r="11302">
          <cell r="N11302">
            <v>0</v>
          </cell>
        </row>
        <row r="11303">
          <cell r="N11303">
            <v>0</v>
          </cell>
        </row>
        <row r="11304">
          <cell r="N11304">
            <v>0</v>
          </cell>
        </row>
        <row r="11305">
          <cell r="N11305">
            <v>0</v>
          </cell>
        </row>
        <row r="11306">
          <cell r="N11306">
            <v>0</v>
          </cell>
        </row>
        <row r="11307">
          <cell r="N11307">
            <v>0</v>
          </cell>
        </row>
        <row r="11308">
          <cell r="N11308">
            <v>0</v>
          </cell>
        </row>
        <row r="11309">
          <cell r="N11309">
            <v>0</v>
          </cell>
        </row>
        <row r="11310">
          <cell r="N11310">
            <v>0</v>
          </cell>
        </row>
        <row r="11311">
          <cell r="N11311">
            <v>0</v>
          </cell>
        </row>
        <row r="11312">
          <cell r="N11312">
            <v>0</v>
          </cell>
        </row>
        <row r="11313">
          <cell r="N11313">
            <v>0</v>
          </cell>
        </row>
        <row r="11314">
          <cell r="N11314">
            <v>0</v>
          </cell>
        </row>
        <row r="11315">
          <cell r="N11315">
            <v>0</v>
          </cell>
        </row>
        <row r="11316">
          <cell r="N11316">
            <v>0</v>
          </cell>
        </row>
        <row r="11317">
          <cell r="N11317">
            <v>0</v>
          </cell>
        </row>
        <row r="11318">
          <cell r="N11318">
            <v>0</v>
          </cell>
        </row>
        <row r="11319">
          <cell r="N11319">
            <v>0</v>
          </cell>
        </row>
        <row r="11320">
          <cell r="N11320">
            <v>0</v>
          </cell>
        </row>
        <row r="11321">
          <cell r="N11321">
            <v>0</v>
          </cell>
        </row>
        <row r="11322">
          <cell r="N11322">
            <v>0</v>
          </cell>
        </row>
        <row r="11323">
          <cell r="N11323">
            <v>0</v>
          </cell>
        </row>
        <row r="11324">
          <cell r="N11324">
            <v>0</v>
          </cell>
        </row>
        <row r="11325">
          <cell r="N11325">
            <v>0</v>
          </cell>
        </row>
        <row r="11326">
          <cell r="N11326">
            <v>0</v>
          </cell>
        </row>
        <row r="11327">
          <cell r="N11327">
            <v>0</v>
          </cell>
        </row>
        <row r="11328">
          <cell r="N11328">
            <v>0</v>
          </cell>
        </row>
        <row r="11329">
          <cell r="N11329">
            <v>0</v>
          </cell>
        </row>
        <row r="11330">
          <cell r="N11330">
            <v>0</v>
          </cell>
        </row>
        <row r="11331">
          <cell r="N11331">
            <v>0</v>
          </cell>
        </row>
        <row r="11332">
          <cell r="N11332">
            <v>0</v>
          </cell>
        </row>
        <row r="11333">
          <cell r="N11333">
            <v>0</v>
          </cell>
        </row>
        <row r="11334">
          <cell r="N11334">
            <v>0</v>
          </cell>
        </row>
        <row r="11335">
          <cell r="N11335">
            <v>0</v>
          </cell>
        </row>
        <row r="11336">
          <cell r="N11336">
            <v>0</v>
          </cell>
        </row>
        <row r="11337">
          <cell r="N11337">
            <v>0</v>
          </cell>
        </row>
        <row r="11338">
          <cell r="N11338">
            <v>0</v>
          </cell>
        </row>
        <row r="11339">
          <cell r="N11339">
            <v>0</v>
          </cell>
        </row>
        <row r="11340">
          <cell r="N11340">
            <v>0</v>
          </cell>
        </row>
        <row r="11341">
          <cell r="N11341">
            <v>0</v>
          </cell>
        </row>
        <row r="11342">
          <cell r="N11342">
            <v>0</v>
          </cell>
        </row>
        <row r="11343">
          <cell r="N11343">
            <v>0</v>
          </cell>
        </row>
        <row r="11344">
          <cell r="N11344">
            <v>0</v>
          </cell>
        </row>
        <row r="11345">
          <cell r="N11345">
            <v>0</v>
          </cell>
        </row>
        <row r="11346">
          <cell r="N11346">
            <v>0</v>
          </cell>
        </row>
        <row r="11347">
          <cell r="N11347">
            <v>0</v>
          </cell>
        </row>
        <row r="11348">
          <cell r="N11348">
            <v>0</v>
          </cell>
        </row>
        <row r="11349">
          <cell r="N11349">
            <v>0</v>
          </cell>
        </row>
        <row r="11350">
          <cell r="N11350">
            <v>0</v>
          </cell>
        </row>
        <row r="11351">
          <cell r="N11351">
            <v>0</v>
          </cell>
        </row>
        <row r="11352">
          <cell r="N11352">
            <v>0</v>
          </cell>
        </row>
        <row r="11353">
          <cell r="N11353">
            <v>0</v>
          </cell>
        </row>
        <row r="11354">
          <cell r="N11354">
            <v>0</v>
          </cell>
        </row>
        <row r="11355">
          <cell r="N11355">
            <v>0</v>
          </cell>
        </row>
        <row r="11356">
          <cell r="N11356">
            <v>0</v>
          </cell>
        </row>
        <row r="11357">
          <cell r="N11357">
            <v>0</v>
          </cell>
        </row>
        <row r="11358">
          <cell r="N11358">
            <v>0</v>
          </cell>
        </row>
        <row r="11359">
          <cell r="N11359">
            <v>0</v>
          </cell>
        </row>
        <row r="11360">
          <cell r="N11360">
            <v>0</v>
          </cell>
        </row>
        <row r="11361">
          <cell r="N11361">
            <v>0</v>
          </cell>
        </row>
        <row r="11362">
          <cell r="N11362">
            <v>0</v>
          </cell>
        </row>
        <row r="11363">
          <cell r="N11363">
            <v>0</v>
          </cell>
        </row>
        <row r="11364">
          <cell r="N11364">
            <v>0</v>
          </cell>
        </row>
        <row r="11365">
          <cell r="N11365">
            <v>0</v>
          </cell>
        </row>
        <row r="11366">
          <cell r="N11366">
            <v>0</v>
          </cell>
        </row>
        <row r="11367">
          <cell r="N11367">
            <v>0</v>
          </cell>
        </row>
        <row r="11368">
          <cell r="N11368">
            <v>0</v>
          </cell>
        </row>
        <row r="11369">
          <cell r="N11369">
            <v>0</v>
          </cell>
        </row>
        <row r="11370">
          <cell r="N11370">
            <v>0</v>
          </cell>
        </row>
        <row r="11371">
          <cell r="N11371">
            <v>0</v>
          </cell>
        </row>
        <row r="11372">
          <cell r="N11372">
            <v>0</v>
          </cell>
        </row>
        <row r="11373">
          <cell r="N11373">
            <v>0</v>
          </cell>
        </row>
        <row r="11374">
          <cell r="N11374">
            <v>0</v>
          </cell>
        </row>
        <row r="11375">
          <cell r="N11375">
            <v>0</v>
          </cell>
        </row>
        <row r="11376">
          <cell r="N11376">
            <v>0</v>
          </cell>
        </row>
        <row r="11377">
          <cell r="N11377">
            <v>0</v>
          </cell>
        </row>
        <row r="11378">
          <cell r="N11378">
            <v>0</v>
          </cell>
        </row>
        <row r="11379">
          <cell r="N11379">
            <v>0</v>
          </cell>
        </row>
        <row r="11380">
          <cell r="N11380">
            <v>0</v>
          </cell>
        </row>
        <row r="11381">
          <cell r="N11381">
            <v>0</v>
          </cell>
        </row>
        <row r="11382">
          <cell r="N11382">
            <v>0</v>
          </cell>
        </row>
        <row r="11383">
          <cell r="N11383">
            <v>0</v>
          </cell>
        </row>
        <row r="11384">
          <cell r="N11384">
            <v>0</v>
          </cell>
        </row>
        <row r="11385">
          <cell r="N11385">
            <v>0</v>
          </cell>
        </row>
        <row r="11386">
          <cell r="N11386">
            <v>0</v>
          </cell>
        </row>
        <row r="11387">
          <cell r="N11387">
            <v>0</v>
          </cell>
        </row>
        <row r="11388">
          <cell r="N11388">
            <v>0</v>
          </cell>
        </row>
        <row r="11389">
          <cell r="N11389">
            <v>0</v>
          </cell>
        </row>
        <row r="11390">
          <cell r="N11390">
            <v>0</v>
          </cell>
        </row>
        <row r="11391">
          <cell r="N11391">
            <v>0</v>
          </cell>
        </row>
        <row r="11392">
          <cell r="N11392">
            <v>0</v>
          </cell>
        </row>
        <row r="11393">
          <cell r="N11393">
            <v>0</v>
          </cell>
        </row>
        <row r="11394">
          <cell r="N11394">
            <v>0</v>
          </cell>
        </row>
        <row r="11395">
          <cell r="N11395">
            <v>0</v>
          </cell>
        </row>
        <row r="11396">
          <cell r="N11396">
            <v>0</v>
          </cell>
        </row>
        <row r="11397">
          <cell r="N11397">
            <v>0</v>
          </cell>
        </row>
        <row r="11398">
          <cell r="N11398">
            <v>0</v>
          </cell>
        </row>
        <row r="11399">
          <cell r="N11399">
            <v>0</v>
          </cell>
        </row>
        <row r="11400">
          <cell r="N11400">
            <v>0</v>
          </cell>
        </row>
        <row r="11401">
          <cell r="N11401">
            <v>0</v>
          </cell>
        </row>
        <row r="11402">
          <cell r="N11402">
            <v>0</v>
          </cell>
        </row>
        <row r="11403">
          <cell r="N11403">
            <v>0</v>
          </cell>
        </row>
        <row r="11404">
          <cell r="N11404">
            <v>0</v>
          </cell>
        </row>
        <row r="11405">
          <cell r="N11405">
            <v>0</v>
          </cell>
        </row>
        <row r="11406">
          <cell r="N11406">
            <v>0</v>
          </cell>
        </row>
        <row r="11407">
          <cell r="N11407">
            <v>0</v>
          </cell>
        </row>
        <row r="11408">
          <cell r="N11408">
            <v>0</v>
          </cell>
        </row>
        <row r="11409">
          <cell r="N11409">
            <v>0</v>
          </cell>
        </row>
        <row r="11410">
          <cell r="N11410">
            <v>0</v>
          </cell>
        </row>
        <row r="11411">
          <cell r="N11411">
            <v>0</v>
          </cell>
        </row>
        <row r="11412">
          <cell r="N11412">
            <v>0</v>
          </cell>
        </row>
        <row r="11413">
          <cell r="N11413">
            <v>0</v>
          </cell>
        </row>
        <row r="11414">
          <cell r="N11414">
            <v>0</v>
          </cell>
        </row>
        <row r="11415">
          <cell r="N11415">
            <v>0</v>
          </cell>
        </row>
        <row r="11416">
          <cell r="N11416">
            <v>0</v>
          </cell>
        </row>
        <row r="11417">
          <cell r="N11417">
            <v>0</v>
          </cell>
        </row>
        <row r="11418">
          <cell r="N11418">
            <v>0</v>
          </cell>
        </row>
        <row r="11419">
          <cell r="N11419">
            <v>0</v>
          </cell>
        </row>
        <row r="11420">
          <cell r="N11420">
            <v>0</v>
          </cell>
        </row>
        <row r="11421">
          <cell r="N11421">
            <v>0</v>
          </cell>
        </row>
        <row r="11422">
          <cell r="N11422">
            <v>0</v>
          </cell>
        </row>
        <row r="11423">
          <cell r="N11423">
            <v>0</v>
          </cell>
        </row>
        <row r="11424">
          <cell r="N11424">
            <v>0</v>
          </cell>
        </row>
        <row r="11425">
          <cell r="N11425">
            <v>0</v>
          </cell>
        </row>
        <row r="11426">
          <cell r="N11426">
            <v>0</v>
          </cell>
        </row>
        <row r="11427">
          <cell r="N11427">
            <v>0</v>
          </cell>
        </row>
        <row r="11428">
          <cell r="N11428">
            <v>0</v>
          </cell>
        </row>
        <row r="11429">
          <cell r="N11429">
            <v>0</v>
          </cell>
        </row>
        <row r="11430">
          <cell r="N11430">
            <v>0</v>
          </cell>
        </row>
        <row r="11431">
          <cell r="N11431">
            <v>0</v>
          </cell>
        </row>
        <row r="11432">
          <cell r="N11432">
            <v>0</v>
          </cell>
        </row>
        <row r="11433">
          <cell r="N11433">
            <v>0</v>
          </cell>
        </row>
        <row r="11434">
          <cell r="N11434">
            <v>0</v>
          </cell>
        </row>
        <row r="11435">
          <cell r="N11435">
            <v>0</v>
          </cell>
        </row>
        <row r="11436">
          <cell r="N11436">
            <v>0</v>
          </cell>
        </row>
        <row r="11437">
          <cell r="N11437">
            <v>0</v>
          </cell>
        </row>
        <row r="11438">
          <cell r="N11438">
            <v>0</v>
          </cell>
        </row>
        <row r="11439">
          <cell r="N11439">
            <v>0</v>
          </cell>
        </row>
        <row r="11440">
          <cell r="N11440">
            <v>0</v>
          </cell>
        </row>
        <row r="11441">
          <cell r="N11441">
            <v>0</v>
          </cell>
        </row>
        <row r="11442">
          <cell r="N11442">
            <v>0</v>
          </cell>
        </row>
        <row r="11443">
          <cell r="N11443">
            <v>0</v>
          </cell>
        </row>
        <row r="11444">
          <cell r="N11444">
            <v>0</v>
          </cell>
        </row>
        <row r="11445">
          <cell r="N11445">
            <v>0</v>
          </cell>
        </row>
        <row r="11446">
          <cell r="N11446">
            <v>0</v>
          </cell>
        </row>
        <row r="11447">
          <cell r="N11447">
            <v>0</v>
          </cell>
        </row>
        <row r="11448">
          <cell r="N11448">
            <v>0</v>
          </cell>
        </row>
        <row r="11449">
          <cell r="N11449">
            <v>0</v>
          </cell>
        </row>
        <row r="11450">
          <cell r="N11450">
            <v>0</v>
          </cell>
        </row>
        <row r="11451">
          <cell r="N11451">
            <v>0</v>
          </cell>
        </row>
        <row r="11452">
          <cell r="N11452">
            <v>0</v>
          </cell>
        </row>
        <row r="11453">
          <cell r="N11453">
            <v>0</v>
          </cell>
        </row>
        <row r="11454">
          <cell r="N11454">
            <v>0</v>
          </cell>
        </row>
        <row r="11455">
          <cell r="N11455">
            <v>0</v>
          </cell>
        </row>
        <row r="11456">
          <cell r="N11456">
            <v>0</v>
          </cell>
        </row>
        <row r="11457">
          <cell r="N11457">
            <v>0</v>
          </cell>
        </row>
        <row r="11458">
          <cell r="N11458">
            <v>0</v>
          </cell>
        </row>
        <row r="11459">
          <cell r="N11459">
            <v>0</v>
          </cell>
        </row>
        <row r="11460">
          <cell r="N11460">
            <v>0</v>
          </cell>
        </row>
        <row r="11461">
          <cell r="N11461">
            <v>0</v>
          </cell>
        </row>
        <row r="11462">
          <cell r="N11462">
            <v>0</v>
          </cell>
        </row>
        <row r="11463">
          <cell r="N11463">
            <v>0</v>
          </cell>
        </row>
        <row r="11464">
          <cell r="N11464">
            <v>0</v>
          </cell>
        </row>
        <row r="11465">
          <cell r="N11465">
            <v>0</v>
          </cell>
        </row>
        <row r="11466">
          <cell r="N11466">
            <v>0</v>
          </cell>
        </row>
        <row r="11467">
          <cell r="N11467">
            <v>0</v>
          </cell>
        </row>
        <row r="11468">
          <cell r="N11468">
            <v>0</v>
          </cell>
        </row>
        <row r="11469">
          <cell r="N11469">
            <v>0</v>
          </cell>
        </row>
        <row r="11470">
          <cell r="N11470">
            <v>0</v>
          </cell>
        </row>
        <row r="11471">
          <cell r="N11471">
            <v>0</v>
          </cell>
        </row>
        <row r="11472">
          <cell r="N11472">
            <v>0</v>
          </cell>
        </row>
        <row r="11473">
          <cell r="N11473">
            <v>0</v>
          </cell>
        </row>
        <row r="11474">
          <cell r="N11474">
            <v>0</v>
          </cell>
        </row>
        <row r="11475">
          <cell r="N11475">
            <v>0</v>
          </cell>
        </row>
        <row r="11476">
          <cell r="N11476">
            <v>0</v>
          </cell>
        </row>
        <row r="11477">
          <cell r="N11477">
            <v>0</v>
          </cell>
        </row>
        <row r="11478">
          <cell r="N11478">
            <v>0</v>
          </cell>
        </row>
        <row r="11479">
          <cell r="N11479">
            <v>0</v>
          </cell>
        </row>
        <row r="11480">
          <cell r="N11480">
            <v>0</v>
          </cell>
        </row>
        <row r="11481">
          <cell r="N11481">
            <v>0</v>
          </cell>
        </row>
        <row r="11482">
          <cell r="N11482">
            <v>0</v>
          </cell>
        </row>
        <row r="11483">
          <cell r="N11483">
            <v>0</v>
          </cell>
        </row>
        <row r="11484">
          <cell r="N11484">
            <v>0</v>
          </cell>
        </row>
        <row r="11485">
          <cell r="N11485">
            <v>0</v>
          </cell>
        </row>
        <row r="11486">
          <cell r="N11486">
            <v>0</v>
          </cell>
        </row>
        <row r="11487">
          <cell r="N11487">
            <v>0</v>
          </cell>
        </row>
        <row r="11488">
          <cell r="N11488">
            <v>0</v>
          </cell>
        </row>
        <row r="11489">
          <cell r="N11489">
            <v>0</v>
          </cell>
        </row>
        <row r="11490">
          <cell r="N11490">
            <v>0</v>
          </cell>
        </row>
        <row r="11491">
          <cell r="N11491">
            <v>0</v>
          </cell>
        </row>
        <row r="11492">
          <cell r="N11492">
            <v>0</v>
          </cell>
        </row>
        <row r="11493">
          <cell r="N11493">
            <v>0</v>
          </cell>
        </row>
        <row r="11494">
          <cell r="N11494">
            <v>0</v>
          </cell>
        </row>
        <row r="11495">
          <cell r="N11495">
            <v>0</v>
          </cell>
        </row>
        <row r="11496">
          <cell r="N11496">
            <v>0</v>
          </cell>
        </row>
        <row r="11497">
          <cell r="N11497">
            <v>0</v>
          </cell>
        </row>
        <row r="11498">
          <cell r="N11498">
            <v>0</v>
          </cell>
        </row>
        <row r="11499">
          <cell r="N11499">
            <v>0</v>
          </cell>
        </row>
        <row r="11500">
          <cell r="N11500">
            <v>0</v>
          </cell>
        </row>
        <row r="11501">
          <cell r="N11501">
            <v>0</v>
          </cell>
        </row>
        <row r="11502">
          <cell r="N11502">
            <v>0</v>
          </cell>
        </row>
        <row r="11503">
          <cell r="N11503">
            <v>0</v>
          </cell>
        </row>
        <row r="11504">
          <cell r="N11504">
            <v>0</v>
          </cell>
        </row>
        <row r="11505">
          <cell r="N11505">
            <v>0</v>
          </cell>
        </row>
        <row r="11506">
          <cell r="N11506">
            <v>0</v>
          </cell>
        </row>
        <row r="11507">
          <cell r="N11507">
            <v>0</v>
          </cell>
        </row>
        <row r="11508">
          <cell r="N11508">
            <v>0</v>
          </cell>
        </row>
        <row r="11509">
          <cell r="N11509">
            <v>0</v>
          </cell>
        </row>
        <row r="11510">
          <cell r="N11510">
            <v>0</v>
          </cell>
        </row>
        <row r="11511">
          <cell r="N11511">
            <v>0</v>
          </cell>
        </row>
        <row r="11512">
          <cell r="N11512">
            <v>0</v>
          </cell>
        </row>
        <row r="11513">
          <cell r="N11513">
            <v>0</v>
          </cell>
        </row>
        <row r="11514">
          <cell r="N11514">
            <v>0</v>
          </cell>
        </row>
        <row r="11515">
          <cell r="N11515">
            <v>0</v>
          </cell>
        </row>
        <row r="11516">
          <cell r="N11516">
            <v>0</v>
          </cell>
        </row>
        <row r="11517">
          <cell r="N11517">
            <v>0</v>
          </cell>
        </row>
        <row r="11518">
          <cell r="N11518">
            <v>0</v>
          </cell>
        </row>
        <row r="11519">
          <cell r="N11519">
            <v>0</v>
          </cell>
        </row>
        <row r="11520">
          <cell r="N11520">
            <v>0</v>
          </cell>
        </row>
        <row r="11521">
          <cell r="N11521">
            <v>0</v>
          </cell>
        </row>
        <row r="11522">
          <cell r="N11522">
            <v>0</v>
          </cell>
        </row>
        <row r="11523">
          <cell r="N11523">
            <v>0</v>
          </cell>
        </row>
        <row r="11524">
          <cell r="N11524">
            <v>0</v>
          </cell>
        </row>
        <row r="11525">
          <cell r="N11525">
            <v>0</v>
          </cell>
        </row>
        <row r="11526">
          <cell r="N11526">
            <v>0</v>
          </cell>
        </row>
        <row r="11527">
          <cell r="N11527">
            <v>0</v>
          </cell>
        </row>
        <row r="11528">
          <cell r="N11528">
            <v>0</v>
          </cell>
        </row>
        <row r="11529">
          <cell r="N11529">
            <v>0</v>
          </cell>
        </row>
        <row r="11530">
          <cell r="N11530">
            <v>0</v>
          </cell>
        </row>
        <row r="11531">
          <cell r="N11531">
            <v>0</v>
          </cell>
        </row>
        <row r="11532">
          <cell r="N11532">
            <v>0</v>
          </cell>
        </row>
        <row r="11533">
          <cell r="N11533">
            <v>0</v>
          </cell>
        </row>
        <row r="11534">
          <cell r="N11534">
            <v>0</v>
          </cell>
        </row>
        <row r="11535">
          <cell r="N11535">
            <v>0</v>
          </cell>
        </row>
        <row r="11536">
          <cell r="N11536">
            <v>0</v>
          </cell>
        </row>
        <row r="11537">
          <cell r="N11537">
            <v>0</v>
          </cell>
        </row>
        <row r="11538">
          <cell r="N11538">
            <v>0</v>
          </cell>
        </row>
        <row r="11539">
          <cell r="N11539">
            <v>0</v>
          </cell>
        </row>
        <row r="11540">
          <cell r="N11540">
            <v>0</v>
          </cell>
        </row>
        <row r="11541">
          <cell r="N11541">
            <v>0</v>
          </cell>
        </row>
        <row r="11542">
          <cell r="N11542">
            <v>0</v>
          </cell>
        </row>
        <row r="11543">
          <cell r="N11543">
            <v>0</v>
          </cell>
        </row>
        <row r="11544">
          <cell r="N11544">
            <v>0</v>
          </cell>
        </row>
        <row r="11545">
          <cell r="N11545">
            <v>0</v>
          </cell>
        </row>
        <row r="11546">
          <cell r="N11546">
            <v>0</v>
          </cell>
        </row>
        <row r="11547">
          <cell r="N11547">
            <v>0</v>
          </cell>
        </row>
        <row r="11548">
          <cell r="N11548">
            <v>0</v>
          </cell>
        </row>
        <row r="11549">
          <cell r="N11549">
            <v>0</v>
          </cell>
        </row>
        <row r="11550">
          <cell r="N11550">
            <v>0</v>
          </cell>
        </row>
        <row r="11551">
          <cell r="N11551">
            <v>0</v>
          </cell>
        </row>
        <row r="11552">
          <cell r="N11552">
            <v>0</v>
          </cell>
        </row>
        <row r="11553">
          <cell r="N11553">
            <v>0</v>
          </cell>
        </row>
        <row r="11554">
          <cell r="N11554">
            <v>0</v>
          </cell>
        </row>
        <row r="11555">
          <cell r="N11555">
            <v>0</v>
          </cell>
        </row>
        <row r="11556">
          <cell r="N11556">
            <v>0</v>
          </cell>
        </row>
        <row r="11557">
          <cell r="N11557">
            <v>0</v>
          </cell>
        </row>
        <row r="11558">
          <cell r="N11558">
            <v>0</v>
          </cell>
        </row>
        <row r="11559">
          <cell r="N11559">
            <v>0</v>
          </cell>
        </row>
        <row r="11560">
          <cell r="N11560">
            <v>0</v>
          </cell>
        </row>
        <row r="11561">
          <cell r="N11561">
            <v>0</v>
          </cell>
        </row>
        <row r="11562">
          <cell r="N11562">
            <v>0</v>
          </cell>
        </row>
        <row r="11563">
          <cell r="N11563">
            <v>0</v>
          </cell>
        </row>
        <row r="11564">
          <cell r="N11564">
            <v>0</v>
          </cell>
        </row>
        <row r="11565">
          <cell r="N11565">
            <v>0</v>
          </cell>
        </row>
        <row r="11566">
          <cell r="N11566">
            <v>0</v>
          </cell>
        </row>
        <row r="11567">
          <cell r="N11567">
            <v>0</v>
          </cell>
        </row>
        <row r="11568">
          <cell r="N11568">
            <v>0</v>
          </cell>
        </row>
        <row r="11569">
          <cell r="N11569">
            <v>0</v>
          </cell>
        </row>
        <row r="11570">
          <cell r="N11570">
            <v>0</v>
          </cell>
        </row>
        <row r="11571">
          <cell r="N11571">
            <v>0</v>
          </cell>
        </row>
        <row r="11572">
          <cell r="N11572">
            <v>0</v>
          </cell>
        </row>
        <row r="11573">
          <cell r="N11573">
            <v>0</v>
          </cell>
        </row>
        <row r="11574">
          <cell r="N11574">
            <v>0</v>
          </cell>
        </row>
        <row r="11575">
          <cell r="N11575">
            <v>0</v>
          </cell>
        </row>
        <row r="11576">
          <cell r="N11576">
            <v>0</v>
          </cell>
        </row>
        <row r="11577">
          <cell r="N11577">
            <v>0</v>
          </cell>
        </row>
        <row r="11578">
          <cell r="N11578">
            <v>0</v>
          </cell>
        </row>
        <row r="11579">
          <cell r="N11579">
            <v>0</v>
          </cell>
        </row>
        <row r="11580">
          <cell r="N11580">
            <v>0</v>
          </cell>
        </row>
        <row r="11581">
          <cell r="N11581">
            <v>0</v>
          </cell>
        </row>
        <row r="11582">
          <cell r="N11582">
            <v>0</v>
          </cell>
        </row>
        <row r="11583">
          <cell r="N11583">
            <v>0</v>
          </cell>
        </row>
        <row r="11584">
          <cell r="N11584">
            <v>0</v>
          </cell>
        </row>
        <row r="11585">
          <cell r="N11585">
            <v>0</v>
          </cell>
        </row>
        <row r="11586">
          <cell r="N11586">
            <v>0</v>
          </cell>
        </row>
        <row r="11587">
          <cell r="N11587">
            <v>0</v>
          </cell>
        </row>
        <row r="11588">
          <cell r="N11588">
            <v>0</v>
          </cell>
        </row>
        <row r="11589">
          <cell r="N11589">
            <v>0</v>
          </cell>
        </row>
        <row r="11590">
          <cell r="N11590">
            <v>0</v>
          </cell>
        </row>
        <row r="11591">
          <cell r="N11591">
            <v>0</v>
          </cell>
        </row>
        <row r="11592">
          <cell r="N11592">
            <v>0</v>
          </cell>
        </row>
        <row r="11593">
          <cell r="N11593">
            <v>0</v>
          </cell>
        </row>
        <row r="11594">
          <cell r="N11594">
            <v>0</v>
          </cell>
        </row>
        <row r="11595">
          <cell r="N11595">
            <v>0</v>
          </cell>
        </row>
        <row r="11596">
          <cell r="N11596">
            <v>0</v>
          </cell>
        </row>
        <row r="11597">
          <cell r="N11597">
            <v>0</v>
          </cell>
        </row>
        <row r="11598">
          <cell r="N11598">
            <v>0</v>
          </cell>
        </row>
        <row r="11599">
          <cell r="N11599">
            <v>0</v>
          </cell>
        </row>
        <row r="11600">
          <cell r="N11600">
            <v>0</v>
          </cell>
        </row>
        <row r="11601">
          <cell r="N11601">
            <v>0</v>
          </cell>
        </row>
        <row r="11602">
          <cell r="N11602">
            <v>0</v>
          </cell>
        </row>
        <row r="11603">
          <cell r="N11603">
            <v>0</v>
          </cell>
        </row>
        <row r="11604">
          <cell r="N11604">
            <v>0</v>
          </cell>
        </row>
        <row r="11605">
          <cell r="N11605">
            <v>0</v>
          </cell>
        </row>
        <row r="11606">
          <cell r="N11606">
            <v>0</v>
          </cell>
        </row>
        <row r="11607">
          <cell r="N11607">
            <v>0</v>
          </cell>
        </row>
        <row r="11608">
          <cell r="N11608">
            <v>0</v>
          </cell>
        </row>
        <row r="11609">
          <cell r="N11609">
            <v>0</v>
          </cell>
        </row>
        <row r="11610">
          <cell r="N11610">
            <v>0</v>
          </cell>
        </row>
        <row r="11611">
          <cell r="N11611">
            <v>0</v>
          </cell>
        </row>
        <row r="11612">
          <cell r="N11612">
            <v>0</v>
          </cell>
        </row>
        <row r="11613">
          <cell r="N11613">
            <v>0</v>
          </cell>
        </row>
        <row r="11614">
          <cell r="N11614">
            <v>0</v>
          </cell>
        </row>
        <row r="11615">
          <cell r="N11615">
            <v>0</v>
          </cell>
        </row>
        <row r="11616">
          <cell r="N11616">
            <v>0</v>
          </cell>
        </row>
        <row r="11617">
          <cell r="N11617">
            <v>0</v>
          </cell>
        </row>
        <row r="11618">
          <cell r="N11618">
            <v>0</v>
          </cell>
        </row>
        <row r="11619">
          <cell r="N11619">
            <v>0</v>
          </cell>
        </row>
        <row r="11620">
          <cell r="N11620">
            <v>0</v>
          </cell>
        </row>
        <row r="11621">
          <cell r="N11621">
            <v>0</v>
          </cell>
        </row>
        <row r="11622">
          <cell r="N11622">
            <v>0</v>
          </cell>
        </row>
        <row r="11623">
          <cell r="N11623">
            <v>0</v>
          </cell>
        </row>
        <row r="11624">
          <cell r="N11624">
            <v>0</v>
          </cell>
        </row>
        <row r="11625">
          <cell r="N11625">
            <v>0</v>
          </cell>
        </row>
        <row r="11626">
          <cell r="N11626">
            <v>0</v>
          </cell>
        </row>
        <row r="11627">
          <cell r="N11627">
            <v>0</v>
          </cell>
        </row>
        <row r="11628">
          <cell r="N11628">
            <v>0</v>
          </cell>
        </row>
        <row r="11629">
          <cell r="N11629">
            <v>0</v>
          </cell>
        </row>
        <row r="11630">
          <cell r="N11630">
            <v>0</v>
          </cell>
        </row>
        <row r="11631">
          <cell r="N11631">
            <v>0</v>
          </cell>
        </row>
        <row r="11632">
          <cell r="N11632">
            <v>0</v>
          </cell>
        </row>
        <row r="11633">
          <cell r="N11633">
            <v>0</v>
          </cell>
        </row>
        <row r="11634">
          <cell r="N11634">
            <v>0</v>
          </cell>
        </row>
        <row r="11635">
          <cell r="N11635">
            <v>0</v>
          </cell>
        </row>
        <row r="11636">
          <cell r="N11636">
            <v>0</v>
          </cell>
        </row>
        <row r="11637">
          <cell r="N11637">
            <v>0</v>
          </cell>
        </row>
        <row r="11638">
          <cell r="N11638">
            <v>0</v>
          </cell>
        </row>
        <row r="11639">
          <cell r="N11639">
            <v>0</v>
          </cell>
        </row>
        <row r="11640">
          <cell r="N11640">
            <v>0</v>
          </cell>
        </row>
        <row r="11641">
          <cell r="N11641">
            <v>0</v>
          </cell>
        </row>
        <row r="11642">
          <cell r="N11642">
            <v>0</v>
          </cell>
        </row>
        <row r="11643">
          <cell r="N11643">
            <v>0</v>
          </cell>
        </row>
        <row r="11644">
          <cell r="N11644">
            <v>0</v>
          </cell>
        </row>
        <row r="11645">
          <cell r="N11645">
            <v>0</v>
          </cell>
        </row>
        <row r="11646">
          <cell r="N11646">
            <v>0</v>
          </cell>
        </row>
        <row r="11647">
          <cell r="N11647">
            <v>0</v>
          </cell>
        </row>
        <row r="11648">
          <cell r="N11648">
            <v>0</v>
          </cell>
        </row>
        <row r="11649">
          <cell r="N11649">
            <v>0</v>
          </cell>
        </row>
        <row r="11650">
          <cell r="N11650">
            <v>0</v>
          </cell>
        </row>
        <row r="11651">
          <cell r="N11651">
            <v>0</v>
          </cell>
        </row>
        <row r="11652">
          <cell r="N11652">
            <v>0</v>
          </cell>
        </row>
        <row r="11653">
          <cell r="N11653">
            <v>0</v>
          </cell>
        </row>
        <row r="11654">
          <cell r="N11654">
            <v>0</v>
          </cell>
        </row>
        <row r="11655">
          <cell r="N11655">
            <v>0</v>
          </cell>
        </row>
        <row r="11656">
          <cell r="N11656">
            <v>0</v>
          </cell>
        </row>
        <row r="11657">
          <cell r="N11657">
            <v>0</v>
          </cell>
        </row>
        <row r="11658">
          <cell r="N11658">
            <v>0</v>
          </cell>
        </row>
        <row r="11659">
          <cell r="N11659">
            <v>0</v>
          </cell>
        </row>
        <row r="11660">
          <cell r="N11660">
            <v>0</v>
          </cell>
        </row>
        <row r="11661">
          <cell r="N11661">
            <v>0</v>
          </cell>
        </row>
        <row r="11662">
          <cell r="N11662">
            <v>0</v>
          </cell>
        </row>
        <row r="11663">
          <cell r="N11663">
            <v>0</v>
          </cell>
        </row>
        <row r="11664">
          <cell r="N11664">
            <v>0</v>
          </cell>
        </row>
        <row r="11665">
          <cell r="N11665">
            <v>0</v>
          </cell>
        </row>
        <row r="11666">
          <cell r="N11666">
            <v>0</v>
          </cell>
        </row>
        <row r="11667">
          <cell r="N11667">
            <v>0</v>
          </cell>
        </row>
        <row r="11668">
          <cell r="N11668">
            <v>0</v>
          </cell>
        </row>
        <row r="11669">
          <cell r="N11669">
            <v>0</v>
          </cell>
        </row>
        <row r="11670">
          <cell r="N11670">
            <v>0</v>
          </cell>
        </row>
        <row r="11671">
          <cell r="N11671">
            <v>0</v>
          </cell>
        </row>
        <row r="11672">
          <cell r="N11672">
            <v>0</v>
          </cell>
        </row>
        <row r="11673">
          <cell r="N11673">
            <v>0</v>
          </cell>
        </row>
        <row r="11674">
          <cell r="N11674">
            <v>0</v>
          </cell>
        </row>
        <row r="11675">
          <cell r="N11675">
            <v>0</v>
          </cell>
        </row>
        <row r="11676">
          <cell r="N11676">
            <v>0</v>
          </cell>
        </row>
        <row r="11677">
          <cell r="N11677">
            <v>0</v>
          </cell>
        </row>
        <row r="11678">
          <cell r="N11678">
            <v>0</v>
          </cell>
        </row>
        <row r="11679">
          <cell r="N11679">
            <v>0</v>
          </cell>
        </row>
        <row r="11680">
          <cell r="N11680">
            <v>0</v>
          </cell>
        </row>
        <row r="11681">
          <cell r="N11681">
            <v>0</v>
          </cell>
        </row>
        <row r="11682">
          <cell r="N11682">
            <v>0</v>
          </cell>
        </row>
        <row r="11683">
          <cell r="N11683">
            <v>0</v>
          </cell>
        </row>
        <row r="11684">
          <cell r="N11684">
            <v>0</v>
          </cell>
        </row>
        <row r="11685">
          <cell r="N11685">
            <v>0</v>
          </cell>
        </row>
        <row r="11686">
          <cell r="N11686">
            <v>0</v>
          </cell>
        </row>
        <row r="11687">
          <cell r="N11687">
            <v>0</v>
          </cell>
        </row>
        <row r="11688">
          <cell r="N11688">
            <v>0</v>
          </cell>
        </row>
        <row r="11689">
          <cell r="N11689">
            <v>0</v>
          </cell>
        </row>
        <row r="11690">
          <cell r="N11690">
            <v>0</v>
          </cell>
        </row>
        <row r="11691">
          <cell r="N11691">
            <v>0</v>
          </cell>
        </row>
        <row r="11692">
          <cell r="N11692">
            <v>0</v>
          </cell>
        </row>
        <row r="11693">
          <cell r="N11693">
            <v>0</v>
          </cell>
        </row>
        <row r="11694">
          <cell r="N11694">
            <v>0</v>
          </cell>
        </row>
        <row r="11695">
          <cell r="N11695">
            <v>0</v>
          </cell>
        </row>
        <row r="11696">
          <cell r="N11696">
            <v>0</v>
          </cell>
        </row>
        <row r="11697">
          <cell r="N11697">
            <v>0</v>
          </cell>
        </row>
        <row r="11698">
          <cell r="N11698">
            <v>0</v>
          </cell>
        </row>
        <row r="11699">
          <cell r="N11699">
            <v>0</v>
          </cell>
        </row>
        <row r="11700">
          <cell r="N11700">
            <v>0</v>
          </cell>
        </row>
        <row r="11701">
          <cell r="N11701">
            <v>0</v>
          </cell>
        </row>
        <row r="11702">
          <cell r="N11702">
            <v>0</v>
          </cell>
        </row>
        <row r="11703">
          <cell r="N11703">
            <v>0</v>
          </cell>
        </row>
        <row r="11704">
          <cell r="N11704">
            <v>0</v>
          </cell>
        </row>
        <row r="11705">
          <cell r="N11705">
            <v>0</v>
          </cell>
        </row>
        <row r="11706">
          <cell r="N11706">
            <v>0</v>
          </cell>
        </row>
        <row r="11707">
          <cell r="N11707">
            <v>0</v>
          </cell>
        </row>
        <row r="11708">
          <cell r="N11708">
            <v>0</v>
          </cell>
        </row>
        <row r="11709">
          <cell r="N11709">
            <v>0</v>
          </cell>
        </row>
        <row r="11710">
          <cell r="N11710">
            <v>0</v>
          </cell>
        </row>
        <row r="11711">
          <cell r="N11711">
            <v>0</v>
          </cell>
        </row>
        <row r="11712">
          <cell r="N11712">
            <v>0</v>
          </cell>
        </row>
        <row r="11713">
          <cell r="N11713">
            <v>0</v>
          </cell>
        </row>
        <row r="11714">
          <cell r="N11714">
            <v>0</v>
          </cell>
        </row>
        <row r="11715">
          <cell r="N11715">
            <v>0</v>
          </cell>
        </row>
        <row r="11716">
          <cell r="N11716">
            <v>0</v>
          </cell>
        </row>
        <row r="11717">
          <cell r="N11717">
            <v>0</v>
          </cell>
        </row>
        <row r="11718">
          <cell r="N11718">
            <v>0</v>
          </cell>
        </row>
        <row r="11719">
          <cell r="N11719">
            <v>0</v>
          </cell>
        </row>
        <row r="11720">
          <cell r="N11720">
            <v>0</v>
          </cell>
        </row>
        <row r="11721">
          <cell r="N11721">
            <v>0</v>
          </cell>
        </row>
        <row r="11722">
          <cell r="N11722">
            <v>0</v>
          </cell>
        </row>
        <row r="11723">
          <cell r="N11723">
            <v>0</v>
          </cell>
        </row>
        <row r="11724">
          <cell r="N11724">
            <v>0</v>
          </cell>
        </row>
        <row r="11725">
          <cell r="N11725">
            <v>0</v>
          </cell>
        </row>
        <row r="11726">
          <cell r="N11726">
            <v>0</v>
          </cell>
        </row>
        <row r="11727">
          <cell r="N11727">
            <v>0</v>
          </cell>
        </row>
        <row r="11728">
          <cell r="N11728">
            <v>0</v>
          </cell>
        </row>
        <row r="11729">
          <cell r="N11729">
            <v>0</v>
          </cell>
        </row>
        <row r="11730">
          <cell r="N11730">
            <v>0</v>
          </cell>
        </row>
        <row r="11731">
          <cell r="N11731">
            <v>0</v>
          </cell>
        </row>
        <row r="11732">
          <cell r="N11732">
            <v>0</v>
          </cell>
        </row>
        <row r="11733">
          <cell r="N11733">
            <v>0</v>
          </cell>
        </row>
        <row r="11734">
          <cell r="N11734">
            <v>0</v>
          </cell>
        </row>
        <row r="11735">
          <cell r="N11735">
            <v>0</v>
          </cell>
        </row>
        <row r="11736">
          <cell r="N11736">
            <v>0</v>
          </cell>
        </row>
        <row r="11737">
          <cell r="N11737">
            <v>0</v>
          </cell>
        </row>
        <row r="11738">
          <cell r="N11738">
            <v>0</v>
          </cell>
        </row>
        <row r="11739">
          <cell r="N11739">
            <v>0</v>
          </cell>
        </row>
        <row r="11740">
          <cell r="N11740">
            <v>0</v>
          </cell>
        </row>
        <row r="11741">
          <cell r="N11741">
            <v>0</v>
          </cell>
        </row>
        <row r="11742">
          <cell r="N11742">
            <v>0</v>
          </cell>
        </row>
        <row r="11743">
          <cell r="N11743">
            <v>0</v>
          </cell>
        </row>
        <row r="11744">
          <cell r="N11744">
            <v>0</v>
          </cell>
        </row>
        <row r="11745">
          <cell r="N11745">
            <v>0</v>
          </cell>
        </row>
        <row r="11746">
          <cell r="N11746">
            <v>0</v>
          </cell>
        </row>
        <row r="11747">
          <cell r="N11747">
            <v>0</v>
          </cell>
        </row>
        <row r="11748">
          <cell r="N11748">
            <v>0</v>
          </cell>
        </row>
        <row r="11749">
          <cell r="N11749">
            <v>0</v>
          </cell>
        </row>
        <row r="11750">
          <cell r="N11750">
            <v>0</v>
          </cell>
        </row>
        <row r="11751">
          <cell r="N11751">
            <v>0</v>
          </cell>
        </row>
        <row r="11752">
          <cell r="N11752">
            <v>0</v>
          </cell>
        </row>
        <row r="11753">
          <cell r="N11753">
            <v>0</v>
          </cell>
        </row>
        <row r="11754">
          <cell r="N11754">
            <v>0</v>
          </cell>
        </row>
        <row r="11755">
          <cell r="N11755">
            <v>0</v>
          </cell>
        </row>
        <row r="11756">
          <cell r="N11756">
            <v>0</v>
          </cell>
        </row>
        <row r="11757">
          <cell r="N11757">
            <v>0</v>
          </cell>
        </row>
        <row r="11758">
          <cell r="N11758">
            <v>0</v>
          </cell>
        </row>
        <row r="11759">
          <cell r="N11759">
            <v>0</v>
          </cell>
        </row>
        <row r="11760">
          <cell r="N11760">
            <v>0</v>
          </cell>
        </row>
        <row r="11761">
          <cell r="N11761">
            <v>0</v>
          </cell>
        </row>
        <row r="11762">
          <cell r="N11762">
            <v>0</v>
          </cell>
        </row>
        <row r="11763">
          <cell r="N11763">
            <v>0</v>
          </cell>
        </row>
        <row r="11764">
          <cell r="N11764">
            <v>0</v>
          </cell>
        </row>
        <row r="11765">
          <cell r="N11765">
            <v>0</v>
          </cell>
        </row>
        <row r="11766">
          <cell r="N11766">
            <v>0</v>
          </cell>
        </row>
        <row r="11767">
          <cell r="N11767">
            <v>0</v>
          </cell>
        </row>
        <row r="11768">
          <cell r="N11768">
            <v>0</v>
          </cell>
        </row>
        <row r="11769">
          <cell r="N11769">
            <v>0</v>
          </cell>
        </row>
        <row r="11770">
          <cell r="N11770">
            <v>0</v>
          </cell>
        </row>
        <row r="11771">
          <cell r="N11771">
            <v>0</v>
          </cell>
        </row>
        <row r="11772">
          <cell r="N11772">
            <v>0</v>
          </cell>
        </row>
        <row r="11773">
          <cell r="N11773">
            <v>0</v>
          </cell>
        </row>
        <row r="11774">
          <cell r="N11774">
            <v>0</v>
          </cell>
        </row>
        <row r="11775">
          <cell r="N11775">
            <v>0</v>
          </cell>
        </row>
        <row r="11776">
          <cell r="N11776">
            <v>0</v>
          </cell>
        </row>
        <row r="11777">
          <cell r="N11777">
            <v>0</v>
          </cell>
        </row>
        <row r="11778">
          <cell r="N11778">
            <v>0</v>
          </cell>
        </row>
        <row r="11779">
          <cell r="N11779">
            <v>0</v>
          </cell>
        </row>
        <row r="11780">
          <cell r="N11780">
            <v>0</v>
          </cell>
        </row>
        <row r="11781">
          <cell r="N11781">
            <v>0</v>
          </cell>
        </row>
        <row r="11782">
          <cell r="N11782">
            <v>0</v>
          </cell>
        </row>
        <row r="11783">
          <cell r="N11783">
            <v>0</v>
          </cell>
        </row>
        <row r="11784">
          <cell r="N11784">
            <v>0</v>
          </cell>
        </row>
        <row r="11785">
          <cell r="N11785">
            <v>0</v>
          </cell>
        </row>
        <row r="11786">
          <cell r="N11786">
            <v>0</v>
          </cell>
        </row>
        <row r="11787">
          <cell r="N11787">
            <v>0</v>
          </cell>
        </row>
        <row r="11788">
          <cell r="N11788">
            <v>0</v>
          </cell>
        </row>
        <row r="11789">
          <cell r="N11789">
            <v>0</v>
          </cell>
        </row>
        <row r="11790">
          <cell r="N11790">
            <v>0</v>
          </cell>
        </row>
        <row r="11791">
          <cell r="N11791">
            <v>0</v>
          </cell>
        </row>
        <row r="11792">
          <cell r="N11792">
            <v>0</v>
          </cell>
        </row>
        <row r="11793">
          <cell r="N11793">
            <v>0</v>
          </cell>
        </row>
        <row r="11794">
          <cell r="N11794">
            <v>0</v>
          </cell>
        </row>
        <row r="11795">
          <cell r="N11795">
            <v>0</v>
          </cell>
        </row>
        <row r="11796">
          <cell r="N11796">
            <v>0</v>
          </cell>
        </row>
        <row r="11797">
          <cell r="N11797">
            <v>0</v>
          </cell>
        </row>
        <row r="11798">
          <cell r="N11798">
            <v>0</v>
          </cell>
        </row>
        <row r="11799">
          <cell r="N11799">
            <v>0</v>
          </cell>
        </row>
        <row r="11800">
          <cell r="N11800">
            <v>0</v>
          </cell>
        </row>
        <row r="11801">
          <cell r="N11801">
            <v>0</v>
          </cell>
        </row>
        <row r="11802">
          <cell r="N11802">
            <v>0</v>
          </cell>
        </row>
        <row r="11803">
          <cell r="N11803">
            <v>0</v>
          </cell>
        </row>
        <row r="11804">
          <cell r="N11804">
            <v>0</v>
          </cell>
        </row>
        <row r="11805">
          <cell r="N11805">
            <v>0</v>
          </cell>
        </row>
        <row r="11806">
          <cell r="N11806">
            <v>0</v>
          </cell>
        </row>
        <row r="11807">
          <cell r="N11807">
            <v>0</v>
          </cell>
        </row>
        <row r="11808">
          <cell r="N11808">
            <v>0</v>
          </cell>
        </row>
        <row r="11809">
          <cell r="N11809">
            <v>0</v>
          </cell>
        </row>
        <row r="11810">
          <cell r="N11810">
            <v>0</v>
          </cell>
        </row>
        <row r="11811">
          <cell r="N11811">
            <v>0</v>
          </cell>
        </row>
        <row r="11812">
          <cell r="N11812">
            <v>0</v>
          </cell>
        </row>
        <row r="11813">
          <cell r="N11813">
            <v>0</v>
          </cell>
        </row>
        <row r="11814">
          <cell r="N11814">
            <v>0</v>
          </cell>
        </row>
        <row r="11815">
          <cell r="N11815">
            <v>0</v>
          </cell>
        </row>
        <row r="11816">
          <cell r="N11816">
            <v>0</v>
          </cell>
        </row>
        <row r="11817">
          <cell r="N11817">
            <v>0</v>
          </cell>
        </row>
        <row r="11818">
          <cell r="N11818">
            <v>0</v>
          </cell>
        </row>
        <row r="11819">
          <cell r="N11819">
            <v>0</v>
          </cell>
        </row>
        <row r="11820">
          <cell r="N11820">
            <v>0</v>
          </cell>
        </row>
        <row r="11821">
          <cell r="N11821">
            <v>0</v>
          </cell>
        </row>
        <row r="11822">
          <cell r="N11822">
            <v>0</v>
          </cell>
        </row>
        <row r="11823">
          <cell r="N11823">
            <v>0</v>
          </cell>
        </row>
        <row r="11824">
          <cell r="N11824">
            <v>0</v>
          </cell>
        </row>
        <row r="11825">
          <cell r="N11825">
            <v>0</v>
          </cell>
        </row>
        <row r="11826">
          <cell r="N11826">
            <v>0</v>
          </cell>
        </row>
        <row r="11827">
          <cell r="N11827">
            <v>0</v>
          </cell>
        </row>
        <row r="11828">
          <cell r="N11828">
            <v>0</v>
          </cell>
        </row>
        <row r="11829">
          <cell r="N11829">
            <v>0</v>
          </cell>
        </row>
        <row r="11830">
          <cell r="N11830">
            <v>0</v>
          </cell>
        </row>
        <row r="11831">
          <cell r="N11831">
            <v>0</v>
          </cell>
        </row>
        <row r="11832">
          <cell r="N11832">
            <v>0</v>
          </cell>
        </row>
        <row r="11833">
          <cell r="N11833">
            <v>0</v>
          </cell>
        </row>
        <row r="11834">
          <cell r="N11834">
            <v>0</v>
          </cell>
        </row>
        <row r="11835">
          <cell r="N11835">
            <v>0</v>
          </cell>
        </row>
        <row r="11836">
          <cell r="N11836">
            <v>0</v>
          </cell>
        </row>
        <row r="11837">
          <cell r="N11837">
            <v>0</v>
          </cell>
        </row>
        <row r="11838">
          <cell r="N11838">
            <v>0</v>
          </cell>
        </row>
        <row r="11839">
          <cell r="N11839">
            <v>0</v>
          </cell>
        </row>
        <row r="11840">
          <cell r="N11840">
            <v>0</v>
          </cell>
        </row>
        <row r="11841">
          <cell r="N11841">
            <v>0</v>
          </cell>
        </row>
        <row r="11842">
          <cell r="N11842">
            <v>0</v>
          </cell>
        </row>
        <row r="11843">
          <cell r="N11843">
            <v>0</v>
          </cell>
        </row>
        <row r="11844">
          <cell r="N11844">
            <v>0</v>
          </cell>
        </row>
        <row r="11845">
          <cell r="N11845">
            <v>0</v>
          </cell>
        </row>
        <row r="11846">
          <cell r="N11846">
            <v>0</v>
          </cell>
        </row>
        <row r="11847">
          <cell r="N11847">
            <v>0</v>
          </cell>
        </row>
        <row r="11848">
          <cell r="N11848">
            <v>0</v>
          </cell>
        </row>
        <row r="11849">
          <cell r="N11849">
            <v>0</v>
          </cell>
        </row>
        <row r="11850">
          <cell r="N11850">
            <v>0</v>
          </cell>
        </row>
        <row r="11851">
          <cell r="N11851">
            <v>0</v>
          </cell>
        </row>
        <row r="11852">
          <cell r="N11852">
            <v>0</v>
          </cell>
        </row>
        <row r="11853">
          <cell r="N11853">
            <v>0</v>
          </cell>
        </row>
        <row r="11854">
          <cell r="N11854">
            <v>0</v>
          </cell>
        </row>
        <row r="11855">
          <cell r="N11855">
            <v>0</v>
          </cell>
        </row>
        <row r="11856">
          <cell r="N11856">
            <v>0</v>
          </cell>
        </row>
        <row r="11857">
          <cell r="N11857">
            <v>0</v>
          </cell>
        </row>
        <row r="11858">
          <cell r="N11858">
            <v>0</v>
          </cell>
        </row>
        <row r="11859">
          <cell r="N11859">
            <v>0</v>
          </cell>
        </row>
        <row r="11860">
          <cell r="N11860">
            <v>0</v>
          </cell>
        </row>
        <row r="11861">
          <cell r="N11861">
            <v>0</v>
          </cell>
        </row>
        <row r="11862">
          <cell r="N11862">
            <v>0</v>
          </cell>
        </row>
        <row r="11863">
          <cell r="N11863">
            <v>0</v>
          </cell>
        </row>
        <row r="11864">
          <cell r="N11864">
            <v>0</v>
          </cell>
        </row>
        <row r="11865">
          <cell r="N11865">
            <v>0</v>
          </cell>
        </row>
        <row r="11866">
          <cell r="N11866">
            <v>0</v>
          </cell>
        </row>
        <row r="11867">
          <cell r="N11867">
            <v>0</v>
          </cell>
        </row>
        <row r="11868">
          <cell r="N11868">
            <v>0</v>
          </cell>
        </row>
        <row r="11869">
          <cell r="N11869">
            <v>0</v>
          </cell>
        </row>
        <row r="11870">
          <cell r="N11870">
            <v>0</v>
          </cell>
        </row>
        <row r="11871">
          <cell r="N11871">
            <v>0</v>
          </cell>
        </row>
        <row r="11872">
          <cell r="N11872">
            <v>0</v>
          </cell>
        </row>
        <row r="11873">
          <cell r="N11873">
            <v>0</v>
          </cell>
        </row>
        <row r="11874">
          <cell r="N11874">
            <v>0</v>
          </cell>
        </row>
        <row r="11875">
          <cell r="N11875">
            <v>0</v>
          </cell>
        </row>
        <row r="11876">
          <cell r="N11876">
            <v>0</v>
          </cell>
        </row>
        <row r="11877">
          <cell r="N11877">
            <v>0</v>
          </cell>
        </row>
        <row r="11878">
          <cell r="N11878">
            <v>0</v>
          </cell>
        </row>
        <row r="11879">
          <cell r="N11879">
            <v>0</v>
          </cell>
        </row>
        <row r="11880">
          <cell r="N11880">
            <v>0</v>
          </cell>
        </row>
        <row r="11881">
          <cell r="N11881">
            <v>0</v>
          </cell>
        </row>
        <row r="11882">
          <cell r="N11882">
            <v>0</v>
          </cell>
        </row>
        <row r="11883">
          <cell r="N11883">
            <v>0</v>
          </cell>
        </row>
        <row r="11884">
          <cell r="N11884">
            <v>0</v>
          </cell>
        </row>
        <row r="11885">
          <cell r="N11885">
            <v>0</v>
          </cell>
        </row>
        <row r="11886">
          <cell r="N11886">
            <v>0</v>
          </cell>
        </row>
        <row r="11887">
          <cell r="N11887">
            <v>0</v>
          </cell>
        </row>
        <row r="11888">
          <cell r="N11888">
            <v>0</v>
          </cell>
        </row>
        <row r="11889">
          <cell r="N11889">
            <v>0</v>
          </cell>
        </row>
        <row r="11890">
          <cell r="N11890">
            <v>0</v>
          </cell>
        </row>
        <row r="11891">
          <cell r="N11891">
            <v>0</v>
          </cell>
        </row>
        <row r="11892">
          <cell r="N11892">
            <v>0</v>
          </cell>
        </row>
        <row r="11893">
          <cell r="N11893">
            <v>0</v>
          </cell>
        </row>
        <row r="11894">
          <cell r="N11894">
            <v>0</v>
          </cell>
        </row>
        <row r="11895">
          <cell r="N11895">
            <v>0</v>
          </cell>
        </row>
        <row r="11896">
          <cell r="N11896">
            <v>0</v>
          </cell>
        </row>
        <row r="11897">
          <cell r="N11897">
            <v>0</v>
          </cell>
        </row>
        <row r="11898">
          <cell r="N11898">
            <v>0</v>
          </cell>
        </row>
        <row r="11899">
          <cell r="N11899">
            <v>0</v>
          </cell>
        </row>
        <row r="11900">
          <cell r="N11900">
            <v>0</v>
          </cell>
        </row>
        <row r="11901">
          <cell r="N11901">
            <v>0</v>
          </cell>
        </row>
        <row r="11902">
          <cell r="N11902">
            <v>0</v>
          </cell>
        </row>
        <row r="11903">
          <cell r="N11903">
            <v>0</v>
          </cell>
        </row>
        <row r="11904">
          <cell r="N11904">
            <v>0</v>
          </cell>
        </row>
        <row r="11905">
          <cell r="N11905">
            <v>0</v>
          </cell>
        </row>
        <row r="11906">
          <cell r="N11906">
            <v>0</v>
          </cell>
        </row>
        <row r="11907">
          <cell r="N11907">
            <v>0</v>
          </cell>
        </row>
        <row r="11908">
          <cell r="N11908">
            <v>0</v>
          </cell>
        </row>
        <row r="11909">
          <cell r="N11909">
            <v>0</v>
          </cell>
        </row>
        <row r="11910">
          <cell r="N11910">
            <v>0</v>
          </cell>
        </row>
        <row r="11911">
          <cell r="N11911">
            <v>0</v>
          </cell>
        </row>
        <row r="11912">
          <cell r="N11912">
            <v>0</v>
          </cell>
        </row>
        <row r="11913">
          <cell r="N11913">
            <v>0</v>
          </cell>
        </row>
        <row r="11914">
          <cell r="N11914">
            <v>0</v>
          </cell>
        </row>
        <row r="11915">
          <cell r="N11915">
            <v>0</v>
          </cell>
        </row>
        <row r="11916">
          <cell r="N11916">
            <v>0</v>
          </cell>
        </row>
        <row r="11917">
          <cell r="N11917">
            <v>0</v>
          </cell>
        </row>
        <row r="11918">
          <cell r="N11918">
            <v>0</v>
          </cell>
        </row>
        <row r="11919">
          <cell r="N11919">
            <v>0</v>
          </cell>
        </row>
        <row r="11920">
          <cell r="N11920">
            <v>0</v>
          </cell>
        </row>
        <row r="11921">
          <cell r="N11921">
            <v>0</v>
          </cell>
        </row>
        <row r="11922">
          <cell r="N11922">
            <v>0</v>
          </cell>
        </row>
        <row r="11923">
          <cell r="N11923">
            <v>0</v>
          </cell>
        </row>
        <row r="11924">
          <cell r="N11924">
            <v>0</v>
          </cell>
        </row>
        <row r="11925">
          <cell r="N11925">
            <v>0</v>
          </cell>
        </row>
        <row r="11926">
          <cell r="N11926">
            <v>0</v>
          </cell>
        </row>
        <row r="11927">
          <cell r="N11927">
            <v>0</v>
          </cell>
        </row>
        <row r="11928">
          <cell r="N11928">
            <v>0</v>
          </cell>
        </row>
        <row r="11929">
          <cell r="N11929">
            <v>0</v>
          </cell>
        </row>
        <row r="11930">
          <cell r="N11930">
            <v>0</v>
          </cell>
        </row>
        <row r="11931">
          <cell r="N11931">
            <v>0</v>
          </cell>
        </row>
        <row r="11932">
          <cell r="N11932">
            <v>0</v>
          </cell>
        </row>
        <row r="11933">
          <cell r="N11933">
            <v>0</v>
          </cell>
        </row>
        <row r="11934">
          <cell r="N11934">
            <v>0</v>
          </cell>
        </row>
        <row r="11935">
          <cell r="N11935">
            <v>0</v>
          </cell>
        </row>
        <row r="11936">
          <cell r="N11936">
            <v>0</v>
          </cell>
        </row>
        <row r="11937">
          <cell r="N11937">
            <v>0</v>
          </cell>
        </row>
        <row r="11938">
          <cell r="N11938">
            <v>0</v>
          </cell>
        </row>
        <row r="11939">
          <cell r="N11939">
            <v>0</v>
          </cell>
        </row>
        <row r="11940">
          <cell r="N11940">
            <v>0</v>
          </cell>
        </row>
        <row r="11941">
          <cell r="N11941">
            <v>0</v>
          </cell>
        </row>
        <row r="11942">
          <cell r="N11942">
            <v>0</v>
          </cell>
        </row>
        <row r="11943">
          <cell r="N11943">
            <v>0</v>
          </cell>
        </row>
        <row r="11944">
          <cell r="N11944">
            <v>0</v>
          </cell>
        </row>
        <row r="11945">
          <cell r="N11945">
            <v>0</v>
          </cell>
        </row>
        <row r="11946">
          <cell r="N11946">
            <v>0</v>
          </cell>
        </row>
        <row r="11947">
          <cell r="N11947">
            <v>0</v>
          </cell>
        </row>
        <row r="11948">
          <cell r="N11948">
            <v>0</v>
          </cell>
        </row>
        <row r="11949">
          <cell r="N11949">
            <v>0</v>
          </cell>
        </row>
        <row r="11950">
          <cell r="N11950">
            <v>0</v>
          </cell>
        </row>
        <row r="11951">
          <cell r="N11951">
            <v>0</v>
          </cell>
        </row>
        <row r="11952">
          <cell r="N11952">
            <v>0</v>
          </cell>
        </row>
        <row r="11953">
          <cell r="N11953">
            <v>0</v>
          </cell>
        </row>
        <row r="11954">
          <cell r="N11954">
            <v>0</v>
          </cell>
        </row>
        <row r="11955">
          <cell r="N11955">
            <v>0</v>
          </cell>
        </row>
        <row r="11956">
          <cell r="N11956">
            <v>0</v>
          </cell>
        </row>
        <row r="11957">
          <cell r="N11957">
            <v>0</v>
          </cell>
        </row>
        <row r="11958">
          <cell r="N11958">
            <v>0</v>
          </cell>
        </row>
        <row r="11959">
          <cell r="N11959">
            <v>0</v>
          </cell>
        </row>
        <row r="11960">
          <cell r="N11960">
            <v>0</v>
          </cell>
        </row>
        <row r="11961">
          <cell r="N11961">
            <v>0</v>
          </cell>
        </row>
        <row r="11962">
          <cell r="N11962">
            <v>0</v>
          </cell>
        </row>
        <row r="11963">
          <cell r="N11963">
            <v>0</v>
          </cell>
        </row>
        <row r="11964">
          <cell r="N11964">
            <v>0</v>
          </cell>
        </row>
        <row r="11965">
          <cell r="N11965">
            <v>0</v>
          </cell>
        </row>
        <row r="11966">
          <cell r="N11966">
            <v>0</v>
          </cell>
        </row>
        <row r="11967">
          <cell r="N11967">
            <v>0</v>
          </cell>
        </row>
        <row r="11968">
          <cell r="N11968">
            <v>0</v>
          </cell>
        </row>
        <row r="11969">
          <cell r="N11969">
            <v>0</v>
          </cell>
        </row>
        <row r="11970">
          <cell r="N11970">
            <v>0</v>
          </cell>
        </row>
        <row r="11971">
          <cell r="N11971">
            <v>0</v>
          </cell>
        </row>
        <row r="11972">
          <cell r="N11972">
            <v>0</v>
          </cell>
        </row>
        <row r="11973">
          <cell r="N11973">
            <v>0</v>
          </cell>
        </row>
        <row r="11974">
          <cell r="N11974">
            <v>0</v>
          </cell>
        </row>
        <row r="11975">
          <cell r="N11975">
            <v>0</v>
          </cell>
        </row>
        <row r="11976">
          <cell r="N11976">
            <v>0</v>
          </cell>
        </row>
        <row r="11977">
          <cell r="N11977">
            <v>0</v>
          </cell>
        </row>
        <row r="11978">
          <cell r="N11978">
            <v>0</v>
          </cell>
        </row>
        <row r="11979">
          <cell r="N11979">
            <v>0</v>
          </cell>
        </row>
        <row r="11980">
          <cell r="N11980">
            <v>0</v>
          </cell>
        </row>
        <row r="11981">
          <cell r="N11981">
            <v>0</v>
          </cell>
        </row>
        <row r="11982">
          <cell r="N11982">
            <v>0</v>
          </cell>
        </row>
        <row r="11983">
          <cell r="N11983">
            <v>0</v>
          </cell>
        </row>
        <row r="11984">
          <cell r="N11984">
            <v>0</v>
          </cell>
        </row>
        <row r="11985">
          <cell r="N11985">
            <v>0</v>
          </cell>
        </row>
        <row r="11986">
          <cell r="N11986">
            <v>0</v>
          </cell>
        </row>
        <row r="11987">
          <cell r="N11987">
            <v>0</v>
          </cell>
        </row>
        <row r="11988">
          <cell r="N11988">
            <v>0</v>
          </cell>
        </row>
        <row r="11989">
          <cell r="N11989">
            <v>0</v>
          </cell>
        </row>
        <row r="11990">
          <cell r="N11990">
            <v>0</v>
          </cell>
        </row>
        <row r="11991">
          <cell r="N11991">
            <v>0</v>
          </cell>
        </row>
        <row r="11992">
          <cell r="N11992">
            <v>0</v>
          </cell>
        </row>
        <row r="11993">
          <cell r="N11993">
            <v>0</v>
          </cell>
        </row>
        <row r="11994">
          <cell r="N11994">
            <v>0</v>
          </cell>
        </row>
        <row r="11995">
          <cell r="N11995">
            <v>0</v>
          </cell>
        </row>
        <row r="11996">
          <cell r="N11996">
            <v>0</v>
          </cell>
        </row>
        <row r="11997">
          <cell r="N11997">
            <v>0</v>
          </cell>
        </row>
        <row r="11998">
          <cell r="N11998">
            <v>0</v>
          </cell>
        </row>
        <row r="11999">
          <cell r="N11999">
            <v>0</v>
          </cell>
        </row>
        <row r="12000">
          <cell r="N12000">
            <v>0</v>
          </cell>
        </row>
        <row r="12001">
          <cell r="N12001">
            <v>0</v>
          </cell>
        </row>
        <row r="12002">
          <cell r="N12002">
            <v>0</v>
          </cell>
        </row>
        <row r="12003">
          <cell r="N12003">
            <v>0</v>
          </cell>
        </row>
        <row r="12004">
          <cell r="N12004">
            <v>0</v>
          </cell>
        </row>
        <row r="12005">
          <cell r="N12005">
            <v>0</v>
          </cell>
        </row>
        <row r="12006">
          <cell r="N12006">
            <v>0</v>
          </cell>
        </row>
        <row r="12007">
          <cell r="N12007">
            <v>0</v>
          </cell>
        </row>
        <row r="12008">
          <cell r="N12008">
            <v>0</v>
          </cell>
        </row>
        <row r="12009">
          <cell r="N12009">
            <v>0</v>
          </cell>
        </row>
        <row r="12010">
          <cell r="N12010">
            <v>0</v>
          </cell>
        </row>
        <row r="12011">
          <cell r="N12011">
            <v>0</v>
          </cell>
        </row>
        <row r="12012">
          <cell r="N12012">
            <v>0</v>
          </cell>
        </row>
        <row r="12013">
          <cell r="N12013">
            <v>0</v>
          </cell>
        </row>
        <row r="12014">
          <cell r="N12014">
            <v>0</v>
          </cell>
        </row>
        <row r="12015">
          <cell r="N12015">
            <v>0</v>
          </cell>
        </row>
        <row r="12016">
          <cell r="N12016">
            <v>0</v>
          </cell>
        </row>
        <row r="12017">
          <cell r="N12017">
            <v>0</v>
          </cell>
        </row>
        <row r="12018">
          <cell r="N12018">
            <v>0</v>
          </cell>
        </row>
        <row r="12019">
          <cell r="N12019">
            <v>0</v>
          </cell>
        </row>
        <row r="12020">
          <cell r="N12020">
            <v>0</v>
          </cell>
        </row>
        <row r="12021">
          <cell r="N12021">
            <v>0</v>
          </cell>
        </row>
        <row r="12022">
          <cell r="N12022">
            <v>0</v>
          </cell>
        </row>
        <row r="12023">
          <cell r="N12023">
            <v>0</v>
          </cell>
        </row>
        <row r="12024">
          <cell r="N12024">
            <v>0</v>
          </cell>
        </row>
        <row r="12025">
          <cell r="N12025">
            <v>0</v>
          </cell>
        </row>
        <row r="12026">
          <cell r="N12026">
            <v>0</v>
          </cell>
        </row>
        <row r="12027">
          <cell r="N12027">
            <v>0</v>
          </cell>
        </row>
        <row r="12028">
          <cell r="N12028">
            <v>0</v>
          </cell>
        </row>
        <row r="12029">
          <cell r="N12029">
            <v>0</v>
          </cell>
        </row>
        <row r="12030">
          <cell r="N12030">
            <v>0</v>
          </cell>
        </row>
        <row r="12031">
          <cell r="N12031">
            <v>0</v>
          </cell>
        </row>
        <row r="12032">
          <cell r="N12032">
            <v>0</v>
          </cell>
        </row>
        <row r="12033">
          <cell r="N12033">
            <v>0</v>
          </cell>
        </row>
        <row r="12034">
          <cell r="N12034">
            <v>0</v>
          </cell>
        </row>
        <row r="12035">
          <cell r="N12035">
            <v>0</v>
          </cell>
        </row>
        <row r="12036">
          <cell r="N12036">
            <v>0</v>
          </cell>
        </row>
        <row r="12037">
          <cell r="N12037">
            <v>0</v>
          </cell>
        </row>
        <row r="12038">
          <cell r="N12038">
            <v>0</v>
          </cell>
        </row>
        <row r="12039">
          <cell r="N12039">
            <v>0</v>
          </cell>
        </row>
        <row r="12040">
          <cell r="N12040">
            <v>0</v>
          </cell>
        </row>
        <row r="12041">
          <cell r="N12041">
            <v>0</v>
          </cell>
        </row>
        <row r="12042">
          <cell r="N12042">
            <v>0</v>
          </cell>
        </row>
        <row r="12043">
          <cell r="N12043">
            <v>0</v>
          </cell>
        </row>
        <row r="12044">
          <cell r="N12044">
            <v>0</v>
          </cell>
        </row>
        <row r="12045">
          <cell r="N12045">
            <v>0</v>
          </cell>
        </row>
        <row r="12046">
          <cell r="N12046">
            <v>0</v>
          </cell>
        </row>
        <row r="12047">
          <cell r="N12047">
            <v>0</v>
          </cell>
        </row>
        <row r="12048">
          <cell r="N12048">
            <v>0</v>
          </cell>
        </row>
        <row r="12049">
          <cell r="N12049">
            <v>0</v>
          </cell>
        </row>
        <row r="12050">
          <cell r="N12050">
            <v>0</v>
          </cell>
        </row>
        <row r="12051">
          <cell r="N12051">
            <v>0</v>
          </cell>
        </row>
        <row r="12052">
          <cell r="N12052">
            <v>0</v>
          </cell>
        </row>
        <row r="12053">
          <cell r="N12053">
            <v>0</v>
          </cell>
        </row>
        <row r="12054">
          <cell r="N12054">
            <v>0</v>
          </cell>
        </row>
        <row r="12055">
          <cell r="N12055">
            <v>0</v>
          </cell>
        </row>
        <row r="12056">
          <cell r="N12056">
            <v>0</v>
          </cell>
        </row>
        <row r="12057">
          <cell r="N12057">
            <v>0</v>
          </cell>
        </row>
        <row r="12058">
          <cell r="N12058">
            <v>0</v>
          </cell>
        </row>
        <row r="12059">
          <cell r="N12059">
            <v>0</v>
          </cell>
        </row>
        <row r="12060">
          <cell r="N12060">
            <v>0</v>
          </cell>
        </row>
        <row r="12061">
          <cell r="N12061">
            <v>0</v>
          </cell>
        </row>
        <row r="12062">
          <cell r="N12062">
            <v>0</v>
          </cell>
        </row>
        <row r="12063">
          <cell r="N12063">
            <v>0</v>
          </cell>
        </row>
        <row r="12064">
          <cell r="N12064">
            <v>0</v>
          </cell>
        </row>
        <row r="12065">
          <cell r="N12065">
            <v>0</v>
          </cell>
        </row>
        <row r="12066">
          <cell r="N12066">
            <v>0</v>
          </cell>
        </row>
        <row r="12067">
          <cell r="N12067">
            <v>0</v>
          </cell>
        </row>
        <row r="12068">
          <cell r="N12068">
            <v>0</v>
          </cell>
        </row>
        <row r="12069">
          <cell r="N12069">
            <v>0</v>
          </cell>
        </row>
        <row r="12070">
          <cell r="N12070">
            <v>0</v>
          </cell>
        </row>
        <row r="12071">
          <cell r="N12071">
            <v>0</v>
          </cell>
        </row>
        <row r="12072">
          <cell r="N12072">
            <v>0</v>
          </cell>
        </row>
        <row r="12073">
          <cell r="N12073">
            <v>0</v>
          </cell>
        </row>
        <row r="12074">
          <cell r="N12074">
            <v>0</v>
          </cell>
        </row>
        <row r="12075">
          <cell r="N12075">
            <v>0</v>
          </cell>
        </row>
        <row r="12076">
          <cell r="N12076">
            <v>0</v>
          </cell>
        </row>
        <row r="12077">
          <cell r="N12077">
            <v>0</v>
          </cell>
        </row>
        <row r="12078">
          <cell r="N12078">
            <v>0</v>
          </cell>
        </row>
        <row r="12079">
          <cell r="N12079">
            <v>0</v>
          </cell>
        </row>
        <row r="12080">
          <cell r="N12080">
            <v>0</v>
          </cell>
        </row>
        <row r="12081">
          <cell r="N12081">
            <v>0</v>
          </cell>
        </row>
        <row r="12082">
          <cell r="N12082">
            <v>0</v>
          </cell>
        </row>
        <row r="12083">
          <cell r="N12083">
            <v>0</v>
          </cell>
        </row>
        <row r="12084">
          <cell r="N12084">
            <v>0</v>
          </cell>
        </row>
        <row r="12085">
          <cell r="N12085">
            <v>0</v>
          </cell>
        </row>
        <row r="12086">
          <cell r="N12086">
            <v>0</v>
          </cell>
        </row>
        <row r="12087">
          <cell r="N12087">
            <v>0</v>
          </cell>
        </row>
        <row r="12088">
          <cell r="N12088">
            <v>0</v>
          </cell>
        </row>
        <row r="12089">
          <cell r="N12089">
            <v>0</v>
          </cell>
        </row>
        <row r="12090">
          <cell r="N12090">
            <v>0</v>
          </cell>
        </row>
        <row r="12091">
          <cell r="N12091">
            <v>0</v>
          </cell>
        </row>
        <row r="12092">
          <cell r="N12092">
            <v>0</v>
          </cell>
        </row>
        <row r="12093">
          <cell r="N12093">
            <v>0</v>
          </cell>
        </row>
        <row r="12094">
          <cell r="N12094">
            <v>0</v>
          </cell>
        </row>
        <row r="12095">
          <cell r="N12095">
            <v>0</v>
          </cell>
        </row>
        <row r="12096">
          <cell r="N12096">
            <v>0</v>
          </cell>
        </row>
        <row r="12097">
          <cell r="N12097">
            <v>0</v>
          </cell>
        </row>
        <row r="12098">
          <cell r="N12098">
            <v>0</v>
          </cell>
        </row>
        <row r="12099">
          <cell r="N12099">
            <v>0</v>
          </cell>
        </row>
        <row r="12100">
          <cell r="N12100">
            <v>0</v>
          </cell>
        </row>
        <row r="12101">
          <cell r="N12101">
            <v>0</v>
          </cell>
        </row>
        <row r="12102">
          <cell r="N12102">
            <v>0</v>
          </cell>
        </row>
        <row r="12103">
          <cell r="N12103">
            <v>0</v>
          </cell>
        </row>
        <row r="12104">
          <cell r="N12104">
            <v>0</v>
          </cell>
        </row>
        <row r="12105">
          <cell r="N12105">
            <v>0</v>
          </cell>
        </row>
        <row r="12106">
          <cell r="N12106">
            <v>0</v>
          </cell>
        </row>
        <row r="12107">
          <cell r="N12107">
            <v>0</v>
          </cell>
        </row>
        <row r="12108">
          <cell r="N12108">
            <v>0</v>
          </cell>
        </row>
        <row r="12109">
          <cell r="N12109">
            <v>0</v>
          </cell>
        </row>
        <row r="12110">
          <cell r="N12110">
            <v>0</v>
          </cell>
        </row>
        <row r="12111">
          <cell r="N12111">
            <v>0</v>
          </cell>
        </row>
        <row r="12112">
          <cell r="N12112">
            <v>0</v>
          </cell>
        </row>
        <row r="12113">
          <cell r="N12113">
            <v>0</v>
          </cell>
        </row>
        <row r="12114">
          <cell r="N12114">
            <v>0</v>
          </cell>
        </row>
        <row r="12115">
          <cell r="N12115">
            <v>0</v>
          </cell>
        </row>
        <row r="12116">
          <cell r="N12116">
            <v>0</v>
          </cell>
        </row>
        <row r="12117">
          <cell r="N12117">
            <v>0</v>
          </cell>
        </row>
        <row r="12118">
          <cell r="N12118">
            <v>0</v>
          </cell>
        </row>
        <row r="12119">
          <cell r="N12119">
            <v>0</v>
          </cell>
        </row>
        <row r="12120">
          <cell r="N12120">
            <v>0</v>
          </cell>
        </row>
        <row r="12121">
          <cell r="N12121">
            <v>0</v>
          </cell>
        </row>
        <row r="12122">
          <cell r="N12122">
            <v>0</v>
          </cell>
        </row>
        <row r="12123">
          <cell r="N12123">
            <v>0</v>
          </cell>
        </row>
        <row r="12124">
          <cell r="N12124">
            <v>0</v>
          </cell>
        </row>
        <row r="12125">
          <cell r="N12125">
            <v>0</v>
          </cell>
        </row>
        <row r="12126">
          <cell r="N12126">
            <v>0</v>
          </cell>
        </row>
        <row r="12127">
          <cell r="N12127">
            <v>0</v>
          </cell>
        </row>
        <row r="12128">
          <cell r="N12128">
            <v>0</v>
          </cell>
        </row>
        <row r="12129">
          <cell r="N12129">
            <v>0</v>
          </cell>
        </row>
        <row r="12130">
          <cell r="N12130">
            <v>0</v>
          </cell>
        </row>
        <row r="12131">
          <cell r="N12131">
            <v>0</v>
          </cell>
        </row>
        <row r="12132">
          <cell r="N12132">
            <v>0</v>
          </cell>
        </row>
        <row r="12133">
          <cell r="N12133">
            <v>0</v>
          </cell>
        </row>
        <row r="12134">
          <cell r="N12134">
            <v>0</v>
          </cell>
        </row>
        <row r="12135">
          <cell r="N12135">
            <v>0</v>
          </cell>
        </row>
        <row r="12136">
          <cell r="N12136">
            <v>0</v>
          </cell>
        </row>
        <row r="12137">
          <cell r="N12137">
            <v>0</v>
          </cell>
        </row>
        <row r="12138">
          <cell r="N12138">
            <v>0</v>
          </cell>
        </row>
        <row r="12139">
          <cell r="N12139">
            <v>0</v>
          </cell>
        </row>
        <row r="12140">
          <cell r="N12140">
            <v>0</v>
          </cell>
        </row>
        <row r="12141">
          <cell r="N12141">
            <v>0</v>
          </cell>
        </row>
        <row r="12142">
          <cell r="N12142">
            <v>0</v>
          </cell>
        </row>
        <row r="12143">
          <cell r="N12143">
            <v>0</v>
          </cell>
        </row>
        <row r="12144">
          <cell r="N12144">
            <v>0</v>
          </cell>
        </row>
        <row r="12145">
          <cell r="N12145">
            <v>0</v>
          </cell>
        </row>
        <row r="12146">
          <cell r="N12146">
            <v>0</v>
          </cell>
        </row>
        <row r="12147">
          <cell r="N12147">
            <v>0</v>
          </cell>
        </row>
        <row r="12148">
          <cell r="N12148">
            <v>0</v>
          </cell>
        </row>
        <row r="12149">
          <cell r="N12149">
            <v>0</v>
          </cell>
        </row>
        <row r="12150">
          <cell r="N12150">
            <v>0</v>
          </cell>
        </row>
        <row r="12151">
          <cell r="N12151">
            <v>0</v>
          </cell>
        </row>
        <row r="12152">
          <cell r="N12152">
            <v>0</v>
          </cell>
        </row>
        <row r="12153">
          <cell r="N12153">
            <v>0</v>
          </cell>
        </row>
        <row r="12154">
          <cell r="N12154">
            <v>0</v>
          </cell>
        </row>
        <row r="12155">
          <cell r="N12155">
            <v>0</v>
          </cell>
        </row>
        <row r="12156">
          <cell r="N12156">
            <v>0</v>
          </cell>
        </row>
        <row r="12157">
          <cell r="N12157">
            <v>0</v>
          </cell>
        </row>
        <row r="12158">
          <cell r="N12158">
            <v>0</v>
          </cell>
        </row>
        <row r="12159">
          <cell r="N12159">
            <v>0</v>
          </cell>
        </row>
        <row r="12160">
          <cell r="N12160">
            <v>0</v>
          </cell>
        </row>
        <row r="12161">
          <cell r="N12161">
            <v>0</v>
          </cell>
        </row>
        <row r="12162">
          <cell r="N12162">
            <v>0</v>
          </cell>
        </row>
        <row r="12163">
          <cell r="N12163">
            <v>0</v>
          </cell>
        </row>
        <row r="12164">
          <cell r="N12164">
            <v>0</v>
          </cell>
        </row>
        <row r="12165">
          <cell r="N12165">
            <v>0</v>
          </cell>
        </row>
        <row r="12166">
          <cell r="N12166">
            <v>0</v>
          </cell>
        </row>
        <row r="12167">
          <cell r="N12167">
            <v>0</v>
          </cell>
        </row>
        <row r="12168">
          <cell r="N12168">
            <v>0</v>
          </cell>
        </row>
        <row r="12169">
          <cell r="N12169">
            <v>0</v>
          </cell>
        </row>
        <row r="12170">
          <cell r="N12170">
            <v>0</v>
          </cell>
        </row>
        <row r="12171">
          <cell r="N12171">
            <v>0</v>
          </cell>
        </row>
        <row r="12172">
          <cell r="N12172">
            <v>0</v>
          </cell>
        </row>
        <row r="12173">
          <cell r="N12173">
            <v>0</v>
          </cell>
        </row>
        <row r="12174">
          <cell r="N12174">
            <v>0</v>
          </cell>
        </row>
        <row r="12175">
          <cell r="N12175">
            <v>0</v>
          </cell>
        </row>
        <row r="12176">
          <cell r="N12176">
            <v>0</v>
          </cell>
        </row>
        <row r="12177">
          <cell r="N12177">
            <v>0</v>
          </cell>
        </row>
        <row r="12178">
          <cell r="N12178">
            <v>0</v>
          </cell>
        </row>
        <row r="12179">
          <cell r="N12179">
            <v>0</v>
          </cell>
        </row>
        <row r="12180">
          <cell r="N12180">
            <v>0</v>
          </cell>
        </row>
        <row r="12181">
          <cell r="N12181">
            <v>0</v>
          </cell>
        </row>
        <row r="12182">
          <cell r="N12182">
            <v>0</v>
          </cell>
        </row>
        <row r="12183">
          <cell r="N12183">
            <v>0</v>
          </cell>
        </row>
        <row r="12184">
          <cell r="N12184">
            <v>0</v>
          </cell>
        </row>
        <row r="12185">
          <cell r="N12185">
            <v>0</v>
          </cell>
        </row>
        <row r="12186">
          <cell r="N12186">
            <v>0</v>
          </cell>
        </row>
        <row r="12187">
          <cell r="N12187">
            <v>0</v>
          </cell>
        </row>
        <row r="12188">
          <cell r="N12188">
            <v>0</v>
          </cell>
        </row>
        <row r="12189">
          <cell r="N12189">
            <v>0</v>
          </cell>
        </row>
        <row r="12190">
          <cell r="N12190">
            <v>0</v>
          </cell>
        </row>
        <row r="12191">
          <cell r="N12191">
            <v>0</v>
          </cell>
        </row>
        <row r="12192">
          <cell r="N12192">
            <v>0</v>
          </cell>
        </row>
        <row r="12193">
          <cell r="N12193">
            <v>0</v>
          </cell>
        </row>
        <row r="12194">
          <cell r="N12194">
            <v>0</v>
          </cell>
        </row>
        <row r="12195">
          <cell r="N12195">
            <v>0</v>
          </cell>
        </row>
        <row r="12196">
          <cell r="N12196">
            <v>0</v>
          </cell>
        </row>
        <row r="12197">
          <cell r="N12197">
            <v>0</v>
          </cell>
        </row>
        <row r="12198">
          <cell r="N12198">
            <v>0</v>
          </cell>
        </row>
        <row r="12199">
          <cell r="N12199">
            <v>0</v>
          </cell>
        </row>
        <row r="12200">
          <cell r="N12200">
            <v>0</v>
          </cell>
        </row>
        <row r="12201">
          <cell r="N12201">
            <v>0</v>
          </cell>
        </row>
        <row r="12202">
          <cell r="N12202">
            <v>0</v>
          </cell>
        </row>
        <row r="12203">
          <cell r="N12203">
            <v>0</v>
          </cell>
        </row>
        <row r="12204">
          <cell r="N12204">
            <v>0</v>
          </cell>
        </row>
        <row r="12205">
          <cell r="N12205">
            <v>0</v>
          </cell>
        </row>
        <row r="12206">
          <cell r="N12206">
            <v>0</v>
          </cell>
        </row>
        <row r="12207">
          <cell r="N12207">
            <v>0</v>
          </cell>
        </row>
        <row r="12208">
          <cell r="N12208">
            <v>0</v>
          </cell>
        </row>
        <row r="12209">
          <cell r="N12209">
            <v>0</v>
          </cell>
        </row>
        <row r="12210">
          <cell r="N12210">
            <v>0</v>
          </cell>
        </row>
        <row r="12211">
          <cell r="N12211">
            <v>0</v>
          </cell>
        </row>
        <row r="12212">
          <cell r="N12212">
            <v>0</v>
          </cell>
        </row>
        <row r="12213">
          <cell r="N12213">
            <v>0</v>
          </cell>
        </row>
        <row r="12214">
          <cell r="N12214">
            <v>0</v>
          </cell>
        </row>
        <row r="12215">
          <cell r="N12215">
            <v>0</v>
          </cell>
        </row>
        <row r="12216">
          <cell r="N12216">
            <v>0</v>
          </cell>
        </row>
        <row r="12217">
          <cell r="N12217">
            <v>0</v>
          </cell>
        </row>
        <row r="12218">
          <cell r="N12218">
            <v>0</v>
          </cell>
        </row>
        <row r="12219">
          <cell r="N12219">
            <v>0</v>
          </cell>
        </row>
        <row r="12220">
          <cell r="N12220">
            <v>0</v>
          </cell>
        </row>
        <row r="12221">
          <cell r="N12221">
            <v>0</v>
          </cell>
        </row>
        <row r="12222">
          <cell r="N12222">
            <v>0</v>
          </cell>
        </row>
        <row r="12223">
          <cell r="N12223">
            <v>0</v>
          </cell>
        </row>
        <row r="12224">
          <cell r="N12224">
            <v>0</v>
          </cell>
        </row>
        <row r="12225">
          <cell r="N12225">
            <v>0</v>
          </cell>
        </row>
        <row r="12226">
          <cell r="N12226">
            <v>0</v>
          </cell>
        </row>
        <row r="12227">
          <cell r="N12227">
            <v>0</v>
          </cell>
        </row>
        <row r="12228">
          <cell r="N12228">
            <v>0</v>
          </cell>
        </row>
        <row r="12229">
          <cell r="N12229">
            <v>0</v>
          </cell>
        </row>
        <row r="12230">
          <cell r="N12230">
            <v>0</v>
          </cell>
        </row>
        <row r="12231">
          <cell r="N12231">
            <v>0</v>
          </cell>
        </row>
        <row r="12232">
          <cell r="N12232">
            <v>0</v>
          </cell>
        </row>
        <row r="12233">
          <cell r="N12233">
            <v>0</v>
          </cell>
        </row>
        <row r="12234">
          <cell r="N12234">
            <v>0</v>
          </cell>
        </row>
        <row r="12235">
          <cell r="N12235">
            <v>0</v>
          </cell>
        </row>
        <row r="12236">
          <cell r="N12236">
            <v>0</v>
          </cell>
        </row>
        <row r="12237">
          <cell r="N12237">
            <v>0</v>
          </cell>
        </row>
        <row r="12238">
          <cell r="N12238">
            <v>0</v>
          </cell>
        </row>
        <row r="12239">
          <cell r="N12239">
            <v>0</v>
          </cell>
        </row>
        <row r="12240">
          <cell r="N12240">
            <v>0</v>
          </cell>
        </row>
        <row r="12241">
          <cell r="N12241">
            <v>0</v>
          </cell>
        </row>
        <row r="12242">
          <cell r="N12242">
            <v>0</v>
          </cell>
        </row>
        <row r="12243">
          <cell r="N12243">
            <v>0</v>
          </cell>
        </row>
        <row r="12244">
          <cell r="N12244">
            <v>0</v>
          </cell>
        </row>
        <row r="12245">
          <cell r="N12245">
            <v>0</v>
          </cell>
        </row>
        <row r="12246">
          <cell r="N12246">
            <v>0</v>
          </cell>
        </row>
        <row r="12247">
          <cell r="N12247">
            <v>0</v>
          </cell>
        </row>
        <row r="12248">
          <cell r="N12248">
            <v>0</v>
          </cell>
        </row>
        <row r="12249">
          <cell r="N12249">
            <v>0</v>
          </cell>
        </row>
        <row r="12250">
          <cell r="N12250">
            <v>0</v>
          </cell>
        </row>
        <row r="12251">
          <cell r="N12251">
            <v>0</v>
          </cell>
        </row>
        <row r="12252">
          <cell r="N12252">
            <v>0</v>
          </cell>
        </row>
        <row r="12253">
          <cell r="N12253">
            <v>0</v>
          </cell>
        </row>
        <row r="12254">
          <cell r="N12254">
            <v>0</v>
          </cell>
        </row>
        <row r="12255">
          <cell r="N12255">
            <v>0</v>
          </cell>
        </row>
        <row r="12256">
          <cell r="N12256">
            <v>0</v>
          </cell>
        </row>
        <row r="12257">
          <cell r="N12257">
            <v>0</v>
          </cell>
        </row>
        <row r="12258">
          <cell r="N12258">
            <v>0</v>
          </cell>
        </row>
        <row r="12259">
          <cell r="N12259">
            <v>0</v>
          </cell>
        </row>
        <row r="12260">
          <cell r="N12260">
            <v>0</v>
          </cell>
        </row>
        <row r="12261">
          <cell r="N12261">
            <v>0</v>
          </cell>
        </row>
        <row r="12262">
          <cell r="N12262">
            <v>0</v>
          </cell>
        </row>
        <row r="12263">
          <cell r="N12263">
            <v>0</v>
          </cell>
        </row>
        <row r="12264">
          <cell r="N12264">
            <v>0</v>
          </cell>
        </row>
        <row r="12265">
          <cell r="N12265">
            <v>0</v>
          </cell>
        </row>
        <row r="12266">
          <cell r="N12266">
            <v>0</v>
          </cell>
        </row>
        <row r="12267">
          <cell r="N12267">
            <v>0</v>
          </cell>
        </row>
        <row r="12268">
          <cell r="N12268">
            <v>0</v>
          </cell>
        </row>
        <row r="12269">
          <cell r="N12269">
            <v>0</v>
          </cell>
        </row>
        <row r="12270">
          <cell r="N12270">
            <v>0</v>
          </cell>
        </row>
        <row r="12271">
          <cell r="N12271">
            <v>0</v>
          </cell>
        </row>
        <row r="12272">
          <cell r="N12272">
            <v>0</v>
          </cell>
        </row>
        <row r="12273">
          <cell r="N12273">
            <v>0</v>
          </cell>
        </row>
        <row r="12274">
          <cell r="N12274">
            <v>0</v>
          </cell>
        </row>
        <row r="12275">
          <cell r="N12275">
            <v>0</v>
          </cell>
        </row>
        <row r="12276">
          <cell r="N12276">
            <v>0</v>
          </cell>
        </row>
        <row r="12277">
          <cell r="N12277">
            <v>0</v>
          </cell>
        </row>
        <row r="12278">
          <cell r="N12278">
            <v>0</v>
          </cell>
        </row>
        <row r="12279">
          <cell r="N12279">
            <v>0</v>
          </cell>
        </row>
        <row r="12280">
          <cell r="N12280">
            <v>0</v>
          </cell>
        </row>
        <row r="12281">
          <cell r="N12281">
            <v>0</v>
          </cell>
        </row>
        <row r="12282">
          <cell r="N12282">
            <v>0</v>
          </cell>
        </row>
        <row r="12283">
          <cell r="N12283">
            <v>0</v>
          </cell>
        </row>
        <row r="12284">
          <cell r="N12284">
            <v>0</v>
          </cell>
        </row>
        <row r="12285">
          <cell r="N12285">
            <v>0</v>
          </cell>
        </row>
        <row r="12286">
          <cell r="N12286">
            <v>0</v>
          </cell>
        </row>
        <row r="12287">
          <cell r="N12287">
            <v>0</v>
          </cell>
        </row>
        <row r="12288">
          <cell r="N12288">
            <v>0</v>
          </cell>
        </row>
        <row r="12289">
          <cell r="N12289">
            <v>0</v>
          </cell>
        </row>
        <row r="12290">
          <cell r="N12290">
            <v>0</v>
          </cell>
        </row>
        <row r="12291">
          <cell r="N12291">
            <v>0</v>
          </cell>
        </row>
        <row r="12292">
          <cell r="N12292">
            <v>0</v>
          </cell>
        </row>
        <row r="12293">
          <cell r="N12293">
            <v>0</v>
          </cell>
        </row>
        <row r="12294">
          <cell r="N12294">
            <v>0</v>
          </cell>
        </row>
        <row r="12295">
          <cell r="N12295">
            <v>0</v>
          </cell>
        </row>
        <row r="12296">
          <cell r="N12296">
            <v>0</v>
          </cell>
        </row>
        <row r="12297">
          <cell r="N12297">
            <v>0</v>
          </cell>
        </row>
        <row r="12298">
          <cell r="N12298">
            <v>0</v>
          </cell>
        </row>
        <row r="12299">
          <cell r="N12299">
            <v>0</v>
          </cell>
        </row>
        <row r="12300">
          <cell r="N12300">
            <v>0</v>
          </cell>
        </row>
        <row r="12301">
          <cell r="N12301">
            <v>0</v>
          </cell>
        </row>
        <row r="12302">
          <cell r="N12302">
            <v>0</v>
          </cell>
        </row>
        <row r="12303">
          <cell r="N12303">
            <v>0</v>
          </cell>
        </row>
        <row r="12304">
          <cell r="N12304">
            <v>0</v>
          </cell>
        </row>
        <row r="12305">
          <cell r="N12305">
            <v>0</v>
          </cell>
        </row>
        <row r="12306">
          <cell r="N12306">
            <v>0</v>
          </cell>
        </row>
        <row r="12307">
          <cell r="N12307">
            <v>0</v>
          </cell>
        </row>
        <row r="12308">
          <cell r="N12308">
            <v>0</v>
          </cell>
        </row>
        <row r="12309">
          <cell r="N12309">
            <v>0</v>
          </cell>
        </row>
        <row r="12310">
          <cell r="N12310">
            <v>0</v>
          </cell>
        </row>
        <row r="12311">
          <cell r="N12311">
            <v>0</v>
          </cell>
        </row>
        <row r="12312">
          <cell r="N12312">
            <v>0</v>
          </cell>
        </row>
        <row r="12313">
          <cell r="N12313">
            <v>0</v>
          </cell>
        </row>
        <row r="12314">
          <cell r="N12314">
            <v>0</v>
          </cell>
        </row>
        <row r="12315">
          <cell r="N12315">
            <v>0</v>
          </cell>
        </row>
        <row r="12316">
          <cell r="N12316">
            <v>0</v>
          </cell>
        </row>
        <row r="12317">
          <cell r="N12317">
            <v>0</v>
          </cell>
        </row>
        <row r="12318">
          <cell r="N12318">
            <v>0</v>
          </cell>
        </row>
        <row r="12319">
          <cell r="N12319">
            <v>0</v>
          </cell>
        </row>
        <row r="12320">
          <cell r="N12320">
            <v>0</v>
          </cell>
        </row>
        <row r="12321">
          <cell r="N12321">
            <v>0</v>
          </cell>
        </row>
        <row r="12322">
          <cell r="N12322">
            <v>0</v>
          </cell>
        </row>
        <row r="12323">
          <cell r="N12323">
            <v>0</v>
          </cell>
        </row>
        <row r="12324">
          <cell r="N12324">
            <v>0</v>
          </cell>
        </row>
        <row r="12325">
          <cell r="N12325">
            <v>0</v>
          </cell>
        </row>
        <row r="12326">
          <cell r="N12326">
            <v>0</v>
          </cell>
        </row>
        <row r="12327">
          <cell r="N12327">
            <v>0</v>
          </cell>
        </row>
        <row r="12328">
          <cell r="N12328">
            <v>0</v>
          </cell>
        </row>
        <row r="12329">
          <cell r="N12329">
            <v>0</v>
          </cell>
        </row>
        <row r="12330">
          <cell r="N12330">
            <v>0</v>
          </cell>
        </row>
        <row r="12331">
          <cell r="N12331">
            <v>0</v>
          </cell>
        </row>
        <row r="12332">
          <cell r="N12332">
            <v>0</v>
          </cell>
        </row>
        <row r="12333">
          <cell r="N12333">
            <v>0</v>
          </cell>
        </row>
        <row r="12334">
          <cell r="N12334">
            <v>0</v>
          </cell>
        </row>
        <row r="12335">
          <cell r="N12335">
            <v>0</v>
          </cell>
        </row>
        <row r="12336">
          <cell r="N12336">
            <v>0</v>
          </cell>
        </row>
        <row r="12337">
          <cell r="N12337">
            <v>0</v>
          </cell>
        </row>
        <row r="12338">
          <cell r="N12338">
            <v>0</v>
          </cell>
        </row>
        <row r="12339">
          <cell r="N12339">
            <v>0</v>
          </cell>
        </row>
        <row r="12340">
          <cell r="N12340">
            <v>0</v>
          </cell>
        </row>
        <row r="12341">
          <cell r="N12341">
            <v>0</v>
          </cell>
        </row>
        <row r="12342">
          <cell r="N12342">
            <v>0</v>
          </cell>
        </row>
        <row r="12343">
          <cell r="N12343">
            <v>0</v>
          </cell>
        </row>
        <row r="12344">
          <cell r="N12344">
            <v>0</v>
          </cell>
        </row>
        <row r="12345">
          <cell r="N12345">
            <v>0</v>
          </cell>
        </row>
        <row r="12346">
          <cell r="N12346">
            <v>0</v>
          </cell>
        </row>
        <row r="12347">
          <cell r="N12347">
            <v>0</v>
          </cell>
        </row>
        <row r="12348">
          <cell r="N12348">
            <v>0</v>
          </cell>
        </row>
        <row r="12349">
          <cell r="N12349">
            <v>0</v>
          </cell>
        </row>
        <row r="12350">
          <cell r="N12350">
            <v>0</v>
          </cell>
        </row>
        <row r="12351">
          <cell r="N12351">
            <v>0</v>
          </cell>
        </row>
        <row r="12352">
          <cell r="N12352">
            <v>0</v>
          </cell>
        </row>
        <row r="12353">
          <cell r="N12353">
            <v>0</v>
          </cell>
        </row>
        <row r="12354">
          <cell r="N12354">
            <v>0</v>
          </cell>
        </row>
        <row r="12355">
          <cell r="N12355">
            <v>0</v>
          </cell>
        </row>
        <row r="12356">
          <cell r="N12356">
            <v>0</v>
          </cell>
        </row>
        <row r="12357">
          <cell r="N12357">
            <v>0</v>
          </cell>
        </row>
        <row r="12358">
          <cell r="N12358">
            <v>0</v>
          </cell>
        </row>
        <row r="12359">
          <cell r="N12359">
            <v>0</v>
          </cell>
        </row>
        <row r="12360">
          <cell r="N12360">
            <v>0</v>
          </cell>
        </row>
        <row r="12361">
          <cell r="N12361">
            <v>0</v>
          </cell>
        </row>
        <row r="12362">
          <cell r="N12362">
            <v>0</v>
          </cell>
        </row>
        <row r="12363">
          <cell r="N12363">
            <v>0</v>
          </cell>
        </row>
        <row r="12364">
          <cell r="N12364">
            <v>0</v>
          </cell>
        </row>
        <row r="12365">
          <cell r="N12365">
            <v>0</v>
          </cell>
        </row>
        <row r="12366">
          <cell r="N12366">
            <v>0</v>
          </cell>
        </row>
        <row r="12367">
          <cell r="N12367">
            <v>0</v>
          </cell>
        </row>
        <row r="12368">
          <cell r="N12368">
            <v>0</v>
          </cell>
        </row>
        <row r="12369">
          <cell r="N12369">
            <v>0</v>
          </cell>
        </row>
        <row r="12370">
          <cell r="N12370">
            <v>0</v>
          </cell>
        </row>
        <row r="12371">
          <cell r="N12371">
            <v>0</v>
          </cell>
        </row>
        <row r="12372">
          <cell r="N12372">
            <v>0</v>
          </cell>
        </row>
        <row r="12373">
          <cell r="N12373">
            <v>0</v>
          </cell>
        </row>
        <row r="12374">
          <cell r="N12374">
            <v>0</v>
          </cell>
        </row>
        <row r="12375">
          <cell r="N12375">
            <v>0</v>
          </cell>
        </row>
        <row r="12376">
          <cell r="N12376">
            <v>0</v>
          </cell>
        </row>
        <row r="12377">
          <cell r="N12377">
            <v>0</v>
          </cell>
        </row>
        <row r="12378">
          <cell r="N12378">
            <v>0</v>
          </cell>
        </row>
        <row r="12379">
          <cell r="N12379">
            <v>0</v>
          </cell>
        </row>
        <row r="12380">
          <cell r="N12380">
            <v>0</v>
          </cell>
        </row>
        <row r="12381">
          <cell r="N12381">
            <v>0</v>
          </cell>
        </row>
        <row r="12382">
          <cell r="N12382">
            <v>0</v>
          </cell>
        </row>
        <row r="12383">
          <cell r="N12383">
            <v>0</v>
          </cell>
        </row>
        <row r="12384">
          <cell r="N12384">
            <v>0</v>
          </cell>
        </row>
        <row r="12385">
          <cell r="N12385">
            <v>0</v>
          </cell>
        </row>
        <row r="12386">
          <cell r="N12386">
            <v>0</v>
          </cell>
        </row>
        <row r="12387">
          <cell r="N12387">
            <v>0</v>
          </cell>
        </row>
        <row r="12388">
          <cell r="N12388">
            <v>0</v>
          </cell>
        </row>
        <row r="12389">
          <cell r="N12389">
            <v>0</v>
          </cell>
        </row>
        <row r="12390">
          <cell r="N12390">
            <v>0</v>
          </cell>
        </row>
        <row r="12391">
          <cell r="N12391">
            <v>0</v>
          </cell>
        </row>
        <row r="12392">
          <cell r="N12392">
            <v>0</v>
          </cell>
        </row>
        <row r="12393">
          <cell r="N12393">
            <v>0</v>
          </cell>
        </row>
        <row r="12394">
          <cell r="N12394">
            <v>0</v>
          </cell>
        </row>
        <row r="12395">
          <cell r="N12395">
            <v>0</v>
          </cell>
        </row>
        <row r="12396">
          <cell r="N12396">
            <v>0</v>
          </cell>
        </row>
        <row r="12397">
          <cell r="N12397">
            <v>0</v>
          </cell>
        </row>
        <row r="12398">
          <cell r="N12398">
            <v>0</v>
          </cell>
        </row>
        <row r="12399">
          <cell r="N12399">
            <v>0</v>
          </cell>
        </row>
        <row r="12400">
          <cell r="N12400">
            <v>0</v>
          </cell>
        </row>
        <row r="12401">
          <cell r="N12401">
            <v>0</v>
          </cell>
        </row>
        <row r="12402">
          <cell r="N12402">
            <v>0</v>
          </cell>
        </row>
        <row r="12403">
          <cell r="N12403">
            <v>0</v>
          </cell>
        </row>
        <row r="12404">
          <cell r="N12404">
            <v>0</v>
          </cell>
        </row>
        <row r="12405">
          <cell r="N12405">
            <v>0</v>
          </cell>
        </row>
        <row r="12406">
          <cell r="N12406">
            <v>0</v>
          </cell>
        </row>
        <row r="12407">
          <cell r="N12407">
            <v>0</v>
          </cell>
        </row>
        <row r="12408">
          <cell r="N12408">
            <v>0</v>
          </cell>
        </row>
        <row r="12409">
          <cell r="N12409">
            <v>0</v>
          </cell>
        </row>
        <row r="12410">
          <cell r="N12410">
            <v>0</v>
          </cell>
        </row>
        <row r="12411">
          <cell r="N12411">
            <v>0</v>
          </cell>
        </row>
        <row r="12412">
          <cell r="N12412">
            <v>0</v>
          </cell>
        </row>
        <row r="12413">
          <cell r="N12413">
            <v>0</v>
          </cell>
        </row>
        <row r="12414">
          <cell r="N12414">
            <v>0</v>
          </cell>
        </row>
        <row r="12415">
          <cell r="N12415">
            <v>0</v>
          </cell>
        </row>
        <row r="12416">
          <cell r="N12416">
            <v>0</v>
          </cell>
        </row>
        <row r="12417">
          <cell r="N12417">
            <v>0</v>
          </cell>
        </row>
        <row r="12418">
          <cell r="N12418">
            <v>0</v>
          </cell>
        </row>
        <row r="12419">
          <cell r="N12419">
            <v>0</v>
          </cell>
        </row>
        <row r="12420">
          <cell r="N12420">
            <v>0</v>
          </cell>
        </row>
        <row r="12421">
          <cell r="N12421">
            <v>0</v>
          </cell>
        </row>
        <row r="12422">
          <cell r="N12422">
            <v>0</v>
          </cell>
        </row>
        <row r="12423">
          <cell r="N12423">
            <v>0</v>
          </cell>
        </row>
        <row r="12424">
          <cell r="N12424">
            <v>0</v>
          </cell>
        </row>
        <row r="12425">
          <cell r="N12425">
            <v>0</v>
          </cell>
        </row>
        <row r="12426">
          <cell r="N12426">
            <v>0</v>
          </cell>
        </row>
        <row r="12427">
          <cell r="N12427">
            <v>0</v>
          </cell>
        </row>
        <row r="12428">
          <cell r="N12428">
            <v>0</v>
          </cell>
        </row>
        <row r="12429">
          <cell r="N12429">
            <v>0</v>
          </cell>
        </row>
        <row r="12430">
          <cell r="N12430">
            <v>0</v>
          </cell>
        </row>
        <row r="12431">
          <cell r="N12431">
            <v>0</v>
          </cell>
        </row>
        <row r="12432">
          <cell r="N12432">
            <v>0</v>
          </cell>
        </row>
        <row r="12433">
          <cell r="N12433">
            <v>0</v>
          </cell>
        </row>
        <row r="12434">
          <cell r="N12434">
            <v>0</v>
          </cell>
        </row>
        <row r="12435">
          <cell r="N12435">
            <v>0</v>
          </cell>
        </row>
        <row r="12436">
          <cell r="N12436">
            <v>0</v>
          </cell>
        </row>
        <row r="12437">
          <cell r="N12437">
            <v>0</v>
          </cell>
        </row>
        <row r="12438">
          <cell r="N12438">
            <v>0</v>
          </cell>
        </row>
        <row r="12439">
          <cell r="N12439">
            <v>0</v>
          </cell>
        </row>
        <row r="12440">
          <cell r="N12440">
            <v>0</v>
          </cell>
        </row>
        <row r="12441">
          <cell r="N12441">
            <v>0</v>
          </cell>
        </row>
        <row r="12442">
          <cell r="N12442">
            <v>0</v>
          </cell>
        </row>
        <row r="12443">
          <cell r="N12443">
            <v>0</v>
          </cell>
        </row>
        <row r="12444">
          <cell r="N12444">
            <v>0</v>
          </cell>
        </row>
        <row r="12445">
          <cell r="N12445">
            <v>0</v>
          </cell>
        </row>
        <row r="12446">
          <cell r="N12446">
            <v>0</v>
          </cell>
        </row>
        <row r="12447">
          <cell r="N12447">
            <v>0</v>
          </cell>
        </row>
        <row r="12448">
          <cell r="N12448">
            <v>0</v>
          </cell>
        </row>
        <row r="12449">
          <cell r="N12449">
            <v>0</v>
          </cell>
        </row>
        <row r="12450">
          <cell r="N12450">
            <v>0</v>
          </cell>
        </row>
        <row r="12451">
          <cell r="N12451">
            <v>0</v>
          </cell>
        </row>
        <row r="12452">
          <cell r="N12452">
            <v>0</v>
          </cell>
        </row>
        <row r="12453">
          <cell r="N12453">
            <v>0</v>
          </cell>
        </row>
        <row r="12454">
          <cell r="N12454">
            <v>0</v>
          </cell>
        </row>
        <row r="12455">
          <cell r="N12455">
            <v>0</v>
          </cell>
        </row>
        <row r="12456">
          <cell r="N12456">
            <v>0</v>
          </cell>
        </row>
        <row r="12457">
          <cell r="N12457">
            <v>0</v>
          </cell>
        </row>
        <row r="12458">
          <cell r="N12458">
            <v>0</v>
          </cell>
        </row>
        <row r="12459">
          <cell r="N12459">
            <v>0</v>
          </cell>
        </row>
        <row r="12460">
          <cell r="N12460">
            <v>0</v>
          </cell>
        </row>
        <row r="12461">
          <cell r="N12461">
            <v>0</v>
          </cell>
        </row>
        <row r="12462">
          <cell r="N12462">
            <v>0</v>
          </cell>
        </row>
        <row r="12463">
          <cell r="N12463">
            <v>0</v>
          </cell>
        </row>
        <row r="12464">
          <cell r="N12464">
            <v>0</v>
          </cell>
        </row>
        <row r="12465">
          <cell r="N12465">
            <v>0</v>
          </cell>
        </row>
        <row r="12466">
          <cell r="N12466">
            <v>0</v>
          </cell>
        </row>
        <row r="12467">
          <cell r="N12467">
            <v>0</v>
          </cell>
        </row>
        <row r="12468">
          <cell r="N12468">
            <v>0</v>
          </cell>
        </row>
        <row r="12469">
          <cell r="N12469">
            <v>0</v>
          </cell>
        </row>
        <row r="12470">
          <cell r="N12470">
            <v>0</v>
          </cell>
        </row>
        <row r="12471">
          <cell r="N12471">
            <v>0</v>
          </cell>
        </row>
        <row r="12472">
          <cell r="N12472">
            <v>0</v>
          </cell>
        </row>
        <row r="12473">
          <cell r="N12473">
            <v>0</v>
          </cell>
        </row>
        <row r="12474">
          <cell r="N12474">
            <v>0</v>
          </cell>
        </row>
        <row r="12475">
          <cell r="N12475">
            <v>0</v>
          </cell>
        </row>
        <row r="12476">
          <cell r="N12476">
            <v>0</v>
          </cell>
        </row>
        <row r="12477">
          <cell r="N12477">
            <v>0</v>
          </cell>
        </row>
        <row r="12478">
          <cell r="N12478">
            <v>0</v>
          </cell>
        </row>
        <row r="12479">
          <cell r="N12479">
            <v>0</v>
          </cell>
        </row>
        <row r="12480">
          <cell r="N12480">
            <v>0</v>
          </cell>
        </row>
        <row r="12481">
          <cell r="N12481">
            <v>0</v>
          </cell>
        </row>
        <row r="12482">
          <cell r="N12482">
            <v>0</v>
          </cell>
        </row>
        <row r="12483">
          <cell r="N12483">
            <v>0</v>
          </cell>
        </row>
        <row r="12484">
          <cell r="N12484">
            <v>0</v>
          </cell>
        </row>
        <row r="12485">
          <cell r="N12485">
            <v>0</v>
          </cell>
        </row>
        <row r="12486">
          <cell r="N12486">
            <v>0</v>
          </cell>
        </row>
        <row r="12487">
          <cell r="N12487">
            <v>0</v>
          </cell>
        </row>
        <row r="12488">
          <cell r="N12488">
            <v>0</v>
          </cell>
        </row>
        <row r="12489">
          <cell r="N12489">
            <v>0</v>
          </cell>
        </row>
        <row r="12490">
          <cell r="N12490">
            <v>0</v>
          </cell>
        </row>
        <row r="12491">
          <cell r="N12491">
            <v>0</v>
          </cell>
        </row>
        <row r="12492">
          <cell r="N12492">
            <v>0</v>
          </cell>
        </row>
        <row r="12493">
          <cell r="N12493">
            <v>0</v>
          </cell>
        </row>
        <row r="12494">
          <cell r="N12494">
            <v>0</v>
          </cell>
        </row>
        <row r="12495">
          <cell r="N12495">
            <v>0</v>
          </cell>
        </row>
        <row r="12496">
          <cell r="N12496">
            <v>0</v>
          </cell>
        </row>
        <row r="12497">
          <cell r="N12497">
            <v>0</v>
          </cell>
        </row>
        <row r="12498">
          <cell r="N12498">
            <v>0</v>
          </cell>
        </row>
        <row r="12499">
          <cell r="N12499">
            <v>0</v>
          </cell>
        </row>
        <row r="12500">
          <cell r="N12500">
            <v>0</v>
          </cell>
        </row>
        <row r="12501">
          <cell r="N12501">
            <v>0</v>
          </cell>
        </row>
        <row r="12502">
          <cell r="N12502">
            <v>0</v>
          </cell>
        </row>
        <row r="12503">
          <cell r="N12503">
            <v>0</v>
          </cell>
        </row>
        <row r="12504">
          <cell r="N12504">
            <v>0</v>
          </cell>
        </row>
        <row r="12505">
          <cell r="N12505">
            <v>0</v>
          </cell>
        </row>
        <row r="12506">
          <cell r="N12506">
            <v>0</v>
          </cell>
        </row>
        <row r="12507">
          <cell r="N12507">
            <v>0</v>
          </cell>
        </row>
        <row r="12508">
          <cell r="N12508">
            <v>0</v>
          </cell>
        </row>
        <row r="12509">
          <cell r="N12509">
            <v>0</v>
          </cell>
        </row>
        <row r="12510">
          <cell r="N12510">
            <v>0</v>
          </cell>
        </row>
        <row r="12511">
          <cell r="N12511">
            <v>0</v>
          </cell>
        </row>
        <row r="12512">
          <cell r="N12512">
            <v>0</v>
          </cell>
        </row>
        <row r="12513">
          <cell r="N12513">
            <v>0</v>
          </cell>
        </row>
        <row r="12514">
          <cell r="N12514">
            <v>0</v>
          </cell>
        </row>
        <row r="12515">
          <cell r="N12515">
            <v>0</v>
          </cell>
        </row>
        <row r="12516">
          <cell r="N12516">
            <v>0</v>
          </cell>
        </row>
        <row r="12517">
          <cell r="N12517">
            <v>0</v>
          </cell>
        </row>
        <row r="12518">
          <cell r="N12518">
            <v>0</v>
          </cell>
        </row>
        <row r="12519">
          <cell r="N12519">
            <v>0</v>
          </cell>
        </row>
        <row r="12520">
          <cell r="N12520">
            <v>0</v>
          </cell>
        </row>
        <row r="12521">
          <cell r="N12521">
            <v>0</v>
          </cell>
        </row>
        <row r="12522">
          <cell r="N12522">
            <v>0</v>
          </cell>
        </row>
        <row r="12523">
          <cell r="N12523">
            <v>0</v>
          </cell>
        </row>
        <row r="12524">
          <cell r="N12524">
            <v>0</v>
          </cell>
        </row>
        <row r="12525">
          <cell r="N12525">
            <v>0</v>
          </cell>
        </row>
        <row r="12526">
          <cell r="N12526">
            <v>0</v>
          </cell>
        </row>
        <row r="12527">
          <cell r="N12527">
            <v>0</v>
          </cell>
        </row>
        <row r="12528">
          <cell r="N12528">
            <v>0</v>
          </cell>
        </row>
        <row r="12529">
          <cell r="N12529">
            <v>0</v>
          </cell>
        </row>
        <row r="12530">
          <cell r="N12530">
            <v>0</v>
          </cell>
        </row>
        <row r="12531">
          <cell r="N12531">
            <v>0</v>
          </cell>
        </row>
        <row r="12532">
          <cell r="N12532">
            <v>0</v>
          </cell>
        </row>
        <row r="12533">
          <cell r="N12533">
            <v>0</v>
          </cell>
        </row>
        <row r="12534">
          <cell r="N12534">
            <v>0</v>
          </cell>
        </row>
        <row r="12535">
          <cell r="N12535">
            <v>0</v>
          </cell>
        </row>
        <row r="12536">
          <cell r="N12536">
            <v>0</v>
          </cell>
        </row>
        <row r="12537">
          <cell r="N12537">
            <v>0</v>
          </cell>
        </row>
        <row r="12538">
          <cell r="N12538">
            <v>0</v>
          </cell>
        </row>
        <row r="12539">
          <cell r="N12539">
            <v>0</v>
          </cell>
        </row>
        <row r="12540">
          <cell r="N12540">
            <v>0</v>
          </cell>
        </row>
        <row r="12541">
          <cell r="N12541">
            <v>0</v>
          </cell>
        </row>
        <row r="12542">
          <cell r="N12542">
            <v>0</v>
          </cell>
        </row>
        <row r="12543">
          <cell r="N12543">
            <v>0</v>
          </cell>
        </row>
        <row r="12544">
          <cell r="N12544">
            <v>0</v>
          </cell>
        </row>
        <row r="12545">
          <cell r="N12545">
            <v>0</v>
          </cell>
        </row>
        <row r="12546">
          <cell r="N12546">
            <v>0</v>
          </cell>
        </row>
        <row r="12547">
          <cell r="N12547">
            <v>0</v>
          </cell>
        </row>
        <row r="12548">
          <cell r="N12548">
            <v>0</v>
          </cell>
        </row>
        <row r="12549">
          <cell r="N12549">
            <v>0</v>
          </cell>
        </row>
        <row r="12550">
          <cell r="N12550">
            <v>0</v>
          </cell>
        </row>
        <row r="12551">
          <cell r="N12551">
            <v>0</v>
          </cell>
        </row>
        <row r="12552">
          <cell r="N12552">
            <v>0</v>
          </cell>
        </row>
        <row r="12553">
          <cell r="N12553">
            <v>0</v>
          </cell>
        </row>
        <row r="12554">
          <cell r="N12554">
            <v>0</v>
          </cell>
        </row>
        <row r="12555">
          <cell r="N12555">
            <v>0</v>
          </cell>
        </row>
        <row r="12556">
          <cell r="N12556">
            <v>0</v>
          </cell>
        </row>
        <row r="12557">
          <cell r="N12557">
            <v>0</v>
          </cell>
        </row>
        <row r="12558">
          <cell r="N12558">
            <v>0</v>
          </cell>
        </row>
        <row r="12559">
          <cell r="N12559">
            <v>0</v>
          </cell>
        </row>
        <row r="12560">
          <cell r="N12560">
            <v>0</v>
          </cell>
        </row>
        <row r="12561">
          <cell r="N12561">
            <v>0</v>
          </cell>
        </row>
        <row r="12562">
          <cell r="N12562">
            <v>0</v>
          </cell>
        </row>
        <row r="12563">
          <cell r="N12563">
            <v>0</v>
          </cell>
        </row>
        <row r="12564">
          <cell r="N12564">
            <v>0</v>
          </cell>
        </row>
        <row r="12565">
          <cell r="N12565">
            <v>0</v>
          </cell>
        </row>
        <row r="12566">
          <cell r="N12566">
            <v>0</v>
          </cell>
        </row>
        <row r="12567">
          <cell r="N12567">
            <v>0</v>
          </cell>
        </row>
        <row r="12568">
          <cell r="N12568">
            <v>0</v>
          </cell>
        </row>
        <row r="12569">
          <cell r="N12569">
            <v>0</v>
          </cell>
        </row>
        <row r="12570">
          <cell r="N12570">
            <v>0</v>
          </cell>
        </row>
        <row r="12571">
          <cell r="N12571">
            <v>0</v>
          </cell>
        </row>
        <row r="12572">
          <cell r="N12572">
            <v>0</v>
          </cell>
        </row>
        <row r="12573">
          <cell r="N12573">
            <v>0</v>
          </cell>
        </row>
        <row r="12574">
          <cell r="N12574">
            <v>0</v>
          </cell>
        </row>
        <row r="12575">
          <cell r="N12575">
            <v>0</v>
          </cell>
        </row>
        <row r="12576">
          <cell r="N12576">
            <v>0</v>
          </cell>
        </row>
        <row r="12577">
          <cell r="N12577">
            <v>0</v>
          </cell>
        </row>
        <row r="12578">
          <cell r="N12578">
            <v>0</v>
          </cell>
        </row>
        <row r="12579">
          <cell r="N12579">
            <v>0</v>
          </cell>
        </row>
        <row r="12580">
          <cell r="N12580">
            <v>0</v>
          </cell>
        </row>
        <row r="12581">
          <cell r="N12581">
            <v>0</v>
          </cell>
        </row>
        <row r="12582">
          <cell r="N12582">
            <v>0</v>
          </cell>
        </row>
        <row r="12583">
          <cell r="N12583">
            <v>0</v>
          </cell>
        </row>
        <row r="12584">
          <cell r="N12584">
            <v>0</v>
          </cell>
        </row>
        <row r="12585">
          <cell r="N12585">
            <v>0</v>
          </cell>
        </row>
        <row r="12586">
          <cell r="N12586">
            <v>0</v>
          </cell>
        </row>
        <row r="12587">
          <cell r="N12587">
            <v>0</v>
          </cell>
        </row>
        <row r="12588">
          <cell r="N12588">
            <v>0</v>
          </cell>
        </row>
        <row r="12589">
          <cell r="N12589">
            <v>0</v>
          </cell>
        </row>
        <row r="12590">
          <cell r="N12590">
            <v>0</v>
          </cell>
        </row>
        <row r="12591">
          <cell r="N12591">
            <v>0</v>
          </cell>
        </row>
        <row r="12592">
          <cell r="N12592">
            <v>0</v>
          </cell>
        </row>
        <row r="12593">
          <cell r="N12593">
            <v>0</v>
          </cell>
        </row>
        <row r="12594">
          <cell r="N12594">
            <v>0</v>
          </cell>
        </row>
        <row r="12595">
          <cell r="N12595">
            <v>0</v>
          </cell>
        </row>
        <row r="12596">
          <cell r="N12596">
            <v>0</v>
          </cell>
        </row>
        <row r="12597">
          <cell r="N12597">
            <v>0</v>
          </cell>
        </row>
        <row r="12598">
          <cell r="N12598">
            <v>0</v>
          </cell>
        </row>
        <row r="12599">
          <cell r="N12599">
            <v>0</v>
          </cell>
        </row>
        <row r="12600">
          <cell r="N12600">
            <v>0</v>
          </cell>
        </row>
        <row r="12601">
          <cell r="N12601">
            <v>0</v>
          </cell>
        </row>
        <row r="12602">
          <cell r="N12602">
            <v>0</v>
          </cell>
        </row>
        <row r="12603">
          <cell r="N12603">
            <v>0</v>
          </cell>
        </row>
        <row r="12604">
          <cell r="N12604">
            <v>0</v>
          </cell>
        </row>
        <row r="12605">
          <cell r="N12605">
            <v>0</v>
          </cell>
        </row>
        <row r="12606">
          <cell r="N12606">
            <v>0</v>
          </cell>
        </row>
        <row r="12607">
          <cell r="N12607">
            <v>0</v>
          </cell>
        </row>
        <row r="12608">
          <cell r="N12608">
            <v>0</v>
          </cell>
        </row>
        <row r="12609">
          <cell r="N12609">
            <v>0</v>
          </cell>
        </row>
        <row r="12610">
          <cell r="N12610">
            <v>0</v>
          </cell>
        </row>
        <row r="12611">
          <cell r="N12611">
            <v>0</v>
          </cell>
        </row>
        <row r="12612">
          <cell r="N12612">
            <v>0</v>
          </cell>
        </row>
        <row r="12613">
          <cell r="N12613">
            <v>0</v>
          </cell>
        </row>
        <row r="12614">
          <cell r="N12614">
            <v>0</v>
          </cell>
        </row>
        <row r="12615">
          <cell r="N12615">
            <v>0</v>
          </cell>
        </row>
        <row r="12616">
          <cell r="N12616">
            <v>0</v>
          </cell>
        </row>
        <row r="12617">
          <cell r="N12617">
            <v>0</v>
          </cell>
        </row>
        <row r="12618">
          <cell r="N12618">
            <v>0</v>
          </cell>
        </row>
        <row r="12619">
          <cell r="N12619">
            <v>0</v>
          </cell>
        </row>
        <row r="12620">
          <cell r="N12620">
            <v>0</v>
          </cell>
        </row>
        <row r="12621">
          <cell r="N12621">
            <v>0</v>
          </cell>
        </row>
        <row r="12622">
          <cell r="N12622">
            <v>0</v>
          </cell>
        </row>
        <row r="12623">
          <cell r="N12623">
            <v>0</v>
          </cell>
        </row>
        <row r="12624">
          <cell r="N12624">
            <v>0</v>
          </cell>
        </row>
        <row r="12625">
          <cell r="N12625">
            <v>0</v>
          </cell>
        </row>
        <row r="12626">
          <cell r="N12626">
            <v>0</v>
          </cell>
        </row>
        <row r="12627">
          <cell r="N12627">
            <v>0</v>
          </cell>
        </row>
        <row r="12628">
          <cell r="N12628">
            <v>0</v>
          </cell>
        </row>
        <row r="12629">
          <cell r="N12629">
            <v>0</v>
          </cell>
        </row>
        <row r="12630">
          <cell r="N12630">
            <v>0</v>
          </cell>
        </row>
        <row r="12631">
          <cell r="N12631">
            <v>0</v>
          </cell>
        </row>
        <row r="12632">
          <cell r="N12632">
            <v>0</v>
          </cell>
        </row>
        <row r="12633">
          <cell r="N12633">
            <v>0</v>
          </cell>
        </row>
        <row r="12634">
          <cell r="N12634">
            <v>0</v>
          </cell>
        </row>
        <row r="12635">
          <cell r="N12635">
            <v>0</v>
          </cell>
        </row>
        <row r="12636">
          <cell r="N12636">
            <v>0</v>
          </cell>
        </row>
        <row r="12637">
          <cell r="N12637">
            <v>0</v>
          </cell>
        </row>
        <row r="12638">
          <cell r="N12638">
            <v>0</v>
          </cell>
        </row>
        <row r="12639">
          <cell r="N12639">
            <v>0</v>
          </cell>
        </row>
        <row r="12640">
          <cell r="N12640">
            <v>0</v>
          </cell>
        </row>
        <row r="12641">
          <cell r="N12641">
            <v>0</v>
          </cell>
        </row>
        <row r="12642">
          <cell r="N12642">
            <v>0</v>
          </cell>
        </row>
        <row r="12643">
          <cell r="N12643">
            <v>0</v>
          </cell>
        </row>
        <row r="12644">
          <cell r="N12644">
            <v>0</v>
          </cell>
        </row>
        <row r="12645">
          <cell r="N12645">
            <v>0</v>
          </cell>
        </row>
        <row r="12646">
          <cell r="N12646">
            <v>0</v>
          </cell>
        </row>
        <row r="12647">
          <cell r="N12647">
            <v>0</v>
          </cell>
        </row>
        <row r="12648">
          <cell r="N12648">
            <v>0</v>
          </cell>
        </row>
        <row r="12649">
          <cell r="N12649">
            <v>0</v>
          </cell>
        </row>
        <row r="12650">
          <cell r="N12650">
            <v>0</v>
          </cell>
        </row>
        <row r="12651">
          <cell r="N12651">
            <v>0</v>
          </cell>
        </row>
        <row r="12652">
          <cell r="N12652">
            <v>0</v>
          </cell>
        </row>
        <row r="12653">
          <cell r="N12653">
            <v>0</v>
          </cell>
        </row>
        <row r="12654">
          <cell r="N12654">
            <v>0</v>
          </cell>
        </row>
        <row r="12655">
          <cell r="N12655">
            <v>0</v>
          </cell>
        </row>
        <row r="12656">
          <cell r="N12656">
            <v>0</v>
          </cell>
        </row>
        <row r="12657">
          <cell r="N12657">
            <v>0</v>
          </cell>
        </row>
        <row r="12658">
          <cell r="N12658">
            <v>0</v>
          </cell>
        </row>
        <row r="12659">
          <cell r="N12659">
            <v>0</v>
          </cell>
        </row>
        <row r="12660">
          <cell r="N12660">
            <v>0</v>
          </cell>
        </row>
        <row r="12661">
          <cell r="N12661">
            <v>0</v>
          </cell>
        </row>
        <row r="12662">
          <cell r="N12662">
            <v>0</v>
          </cell>
        </row>
        <row r="12663">
          <cell r="N12663">
            <v>0</v>
          </cell>
        </row>
        <row r="12664">
          <cell r="N12664">
            <v>0</v>
          </cell>
        </row>
        <row r="12665">
          <cell r="N12665">
            <v>0</v>
          </cell>
        </row>
        <row r="12666">
          <cell r="N12666">
            <v>0</v>
          </cell>
        </row>
        <row r="12667">
          <cell r="N12667">
            <v>0</v>
          </cell>
        </row>
        <row r="12668">
          <cell r="N12668">
            <v>0</v>
          </cell>
        </row>
        <row r="12669">
          <cell r="N12669">
            <v>0</v>
          </cell>
        </row>
        <row r="12670">
          <cell r="N12670">
            <v>0</v>
          </cell>
        </row>
        <row r="12671">
          <cell r="N12671">
            <v>0</v>
          </cell>
        </row>
        <row r="12672">
          <cell r="N12672">
            <v>0</v>
          </cell>
        </row>
        <row r="12673">
          <cell r="N12673">
            <v>0</v>
          </cell>
        </row>
        <row r="12674">
          <cell r="N12674">
            <v>0</v>
          </cell>
        </row>
        <row r="12675">
          <cell r="N12675">
            <v>0</v>
          </cell>
        </row>
        <row r="12676">
          <cell r="N12676">
            <v>0</v>
          </cell>
        </row>
        <row r="12677">
          <cell r="N12677">
            <v>0</v>
          </cell>
        </row>
        <row r="12678">
          <cell r="N12678">
            <v>0</v>
          </cell>
        </row>
        <row r="12679">
          <cell r="N12679">
            <v>0</v>
          </cell>
        </row>
        <row r="12680">
          <cell r="N12680">
            <v>0</v>
          </cell>
        </row>
        <row r="12681">
          <cell r="N12681">
            <v>0</v>
          </cell>
        </row>
        <row r="12682">
          <cell r="N12682">
            <v>0</v>
          </cell>
        </row>
        <row r="12683">
          <cell r="N12683">
            <v>0</v>
          </cell>
        </row>
        <row r="12684">
          <cell r="N12684">
            <v>0</v>
          </cell>
        </row>
        <row r="12685">
          <cell r="N12685">
            <v>0</v>
          </cell>
        </row>
        <row r="12686">
          <cell r="N12686">
            <v>0</v>
          </cell>
        </row>
        <row r="12687">
          <cell r="N12687">
            <v>0</v>
          </cell>
        </row>
        <row r="12688">
          <cell r="N12688">
            <v>0</v>
          </cell>
        </row>
        <row r="12689">
          <cell r="N12689">
            <v>0</v>
          </cell>
        </row>
        <row r="12690">
          <cell r="N12690">
            <v>0</v>
          </cell>
        </row>
        <row r="12691">
          <cell r="N12691">
            <v>0</v>
          </cell>
        </row>
        <row r="12692">
          <cell r="N12692">
            <v>0</v>
          </cell>
        </row>
        <row r="12693">
          <cell r="N12693">
            <v>0</v>
          </cell>
        </row>
        <row r="12694">
          <cell r="N12694">
            <v>0</v>
          </cell>
        </row>
        <row r="12695">
          <cell r="N12695">
            <v>0</v>
          </cell>
        </row>
        <row r="12696">
          <cell r="N12696">
            <v>0</v>
          </cell>
        </row>
        <row r="12697">
          <cell r="N12697">
            <v>0</v>
          </cell>
        </row>
        <row r="12698">
          <cell r="N12698">
            <v>0</v>
          </cell>
        </row>
        <row r="12699">
          <cell r="N12699">
            <v>0</v>
          </cell>
        </row>
        <row r="12700">
          <cell r="N12700">
            <v>0</v>
          </cell>
        </row>
        <row r="12701">
          <cell r="N12701">
            <v>0</v>
          </cell>
        </row>
        <row r="12702">
          <cell r="N12702">
            <v>0</v>
          </cell>
        </row>
        <row r="12703">
          <cell r="N12703">
            <v>0</v>
          </cell>
        </row>
        <row r="12704">
          <cell r="N12704">
            <v>0</v>
          </cell>
        </row>
        <row r="12705">
          <cell r="N12705">
            <v>0</v>
          </cell>
        </row>
        <row r="12706">
          <cell r="N12706">
            <v>0</v>
          </cell>
        </row>
        <row r="12707">
          <cell r="N12707">
            <v>0</v>
          </cell>
        </row>
        <row r="12708">
          <cell r="N12708">
            <v>0</v>
          </cell>
        </row>
        <row r="12709">
          <cell r="N12709">
            <v>0</v>
          </cell>
        </row>
        <row r="12710">
          <cell r="N12710">
            <v>0</v>
          </cell>
        </row>
        <row r="12711">
          <cell r="N12711">
            <v>0</v>
          </cell>
        </row>
        <row r="12712">
          <cell r="N12712">
            <v>0</v>
          </cell>
        </row>
        <row r="12713">
          <cell r="N12713">
            <v>0</v>
          </cell>
        </row>
        <row r="12714">
          <cell r="N12714">
            <v>0</v>
          </cell>
        </row>
        <row r="12715">
          <cell r="N12715">
            <v>0</v>
          </cell>
        </row>
        <row r="12716">
          <cell r="N12716">
            <v>0</v>
          </cell>
        </row>
        <row r="12717">
          <cell r="N12717">
            <v>0</v>
          </cell>
        </row>
        <row r="12718">
          <cell r="N12718">
            <v>0</v>
          </cell>
        </row>
        <row r="12719">
          <cell r="N12719">
            <v>0</v>
          </cell>
        </row>
        <row r="12720">
          <cell r="N12720">
            <v>0</v>
          </cell>
        </row>
        <row r="12721">
          <cell r="N12721">
            <v>0</v>
          </cell>
        </row>
        <row r="12722">
          <cell r="N12722">
            <v>0</v>
          </cell>
        </row>
        <row r="12723">
          <cell r="N12723">
            <v>0</v>
          </cell>
        </row>
        <row r="12724">
          <cell r="N12724">
            <v>0</v>
          </cell>
        </row>
        <row r="12725">
          <cell r="N12725">
            <v>0</v>
          </cell>
        </row>
        <row r="12726">
          <cell r="N12726">
            <v>0</v>
          </cell>
        </row>
        <row r="12727">
          <cell r="N12727">
            <v>0</v>
          </cell>
        </row>
        <row r="12728">
          <cell r="N12728">
            <v>0</v>
          </cell>
        </row>
        <row r="12729">
          <cell r="N12729">
            <v>0</v>
          </cell>
        </row>
        <row r="12730">
          <cell r="N12730">
            <v>0</v>
          </cell>
        </row>
        <row r="12731">
          <cell r="N12731">
            <v>0</v>
          </cell>
        </row>
        <row r="12732">
          <cell r="N12732">
            <v>0</v>
          </cell>
        </row>
        <row r="12733">
          <cell r="N12733">
            <v>0</v>
          </cell>
        </row>
        <row r="12734">
          <cell r="N12734">
            <v>0</v>
          </cell>
        </row>
        <row r="12735">
          <cell r="N12735">
            <v>0</v>
          </cell>
        </row>
        <row r="12736">
          <cell r="N12736">
            <v>0</v>
          </cell>
        </row>
        <row r="12737">
          <cell r="N12737">
            <v>0</v>
          </cell>
        </row>
        <row r="12738">
          <cell r="N12738">
            <v>0</v>
          </cell>
        </row>
        <row r="12739">
          <cell r="N12739">
            <v>0</v>
          </cell>
        </row>
        <row r="12740">
          <cell r="N12740">
            <v>0</v>
          </cell>
        </row>
        <row r="12741">
          <cell r="N12741">
            <v>0</v>
          </cell>
        </row>
        <row r="12742">
          <cell r="N12742">
            <v>0</v>
          </cell>
        </row>
        <row r="12743">
          <cell r="N12743">
            <v>0</v>
          </cell>
        </row>
        <row r="12744">
          <cell r="N12744">
            <v>0</v>
          </cell>
        </row>
        <row r="12745">
          <cell r="N12745">
            <v>0</v>
          </cell>
        </row>
        <row r="12746">
          <cell r="N12746">
            <v>0</v>
          </cell>
        </row>
        <row r="12747">
          <cell r="N12747">
            <v>0</v>
          </cell>
        </row>
        <row r="12748">
          <cell r="N12748">
            <v>0</v>
          </cell>
        </row>
        <row r="12749">
          <cell r="N12749">
            <v>0</v>
          </cell>
        </row>
        <row r="12750">
          <cell r="N12750">
            <v>0</v>
          </cell>
        </row>
        <row r="12751">
          <cell r="N12751">
            <v>0</v>
          </cell>
        </row>
        <row r="12752">
          <cell r="N12752">
            <v>0</v>
          </cell>
        </row>
        <row r="12753">
          <cell r="N12753">
            <v>0</v>
          </cell>
        </row>
        <row r="12754">
          <cell r="N12754">
            <v>0</v>
          </cell>
        </row>
        <row r="12755">
          <cell r="N12755">
            <v>0</v>
          </cell>
        </row>
        <row r="12756">
          <cell r="N12756">
            <v>0</v>
          </cell>
        </row>
        <row r="12757">
          <cell r="N12757">
            <v>0</v>
          </cell>
        </row>
        <row r="12758">
          <cell r="N12758">
            <v>0</v>
          </cell>
        </row>
        <row r="12759">
          <cell r="N12759">
            <v>0</v>
          </cell>
        </row>
        <row r="12760">
          <cell r="N12760">
            <v>0</v>
          </cell>
        </row>
        <row r="12761">
          <cell r="N12761">
            <v>0</v>
          </cell>
        </row>
        <row r="12762">
          <cell r="N12762">
            <v>0</v>
          </cell>
        </row>
        <row r="12763">
          <cell r="N12763">
            <v>0</v>
          </cell>
        </row>
        <row r="12764">
          <cell r="N12764">
            <v>0</v>
          </cell>
        </row>
        <row r="12765">
          <cell r="N12765">
            <v>0</v>
          </cell>
        </row>
        <row r="12766">
          <cell r="N12766">
            <v>0</v>
          </cell>
        </row>
        <row r="12767">
          <cell r="N12767">
            <v>0</v>
          </cell>
        </row>
        <row r="12768">
          <cell r="N12768">
            <v>0</v>
          </cell>
        </row>
        <row r="12769">
          <cell r="N12769">
            <v>0</v>
          </cell>
        </row>
        <row r="12770">
          <cell r="N12770">
            <v>0</v>
          </cell>
        </row>
        <row r="12771">
          <cell r="N12771">
            <v>0</v>
          </cell>
        </row>
        <row r="12772">
          <cell r="N12772">
            <v>0</v>
          </cell>
        </row>
        <row r="12773">
          <cell r="N12773">
            <v>0</v>
          </cell>
        </row>
        <row r="12774">
          <cell r="N12774">
            <v>0</v>
          </cell>
        </row>
        <row r="12775">
          <cell r="N12775">
            <v>0</v>
          </cell>
        </row>
        <row r="12776">
          <cell r="N12776">
            <v>0</v>
          </cell>
        </row>
        <row r="12777">
          <cell r="N12777">
            <v>0</v>
          </cell>
        </row>
        <row r="12778">
          <cell r="N12778">
            <v>0</v>
          </cell>
        </row>
        <row r="12779">
          <cell r="N12779">
            <v>0</v>
          </cell>
        </row>
        <row r="12780">
          <cell r="N12780">
            <v>0</v>
          </cell>
        </row>
        <row r="12781">
          <cell r="N12781">
            <v>0</v>
          </cell>
        </row>
        <row r="12782">
          <cell r="N12782">
            <v>0</v>
          </cell>
        </row>
        <row r="12783">
          <cell r="N12783">
            <v>0</v>
          </cell>
        </row>
        <row r="12784">
          <cell r="N12784">
            <v>0</v>
          </cell>
        </row>
        <row r="12785">
          <cell r="N12785">
            <v>0</v>
          </cell>
        </row>
        <row r="12786">
          <cell r="N12786">
            <v>0</v>
          </cell>
        </row>
        <row r="12787">
          <cell r="N12787">
            <v>0</v>
          </cell>
        </row>
        <row r="12788">
          <cell r="N12788">
            <v>0</v>
          </cell>
        </row>
        <row r="12789">
          <cell r="N12789">
            <v>0</v>
          </cell>
        </row>
        <row r="12790">
          <cell r="N12790">
            <v>0</v>
          </cell>
        </row>
        <row r="12791">
          <cell r="N12791">
            <v>0</v>
          </cell>
        </row>
        <row r="12792">
          <cell r="N12792">
            <v>0</v>
          </cell>
        </row>
        <row r="12793">
          <cell r="N12793">
            <v>0</v>
          </cell>
        </row>
        <row r="12794">
          <cell r="N12794">
            <v>0</v>
          </cell>
        </row>
        <row r="12795">
          <cell r="N12795">
            <v>0</v>
          </cell>
        </row>
        <row r="12796">
          <cell r="N12796">
            <v>0</v>
          </cell>
        </row>
        <row r="12797">
          <cell r="N12797">
            <v>0</v>
          </cell>
        </row>
        <row r="12798">
          <cell r="N12798">
            <v>0</v>
          </cell>
        </row>
        <row r="12799">
          <cell r="N12799">
            <v>0</v>
          </cell>
        </row>
        <row r="12800">
          <cell r="N12800">
            <v>0</v>
          </cell>
        </row>
        <row r="12801">
          <cell r="N12801">
            <v>0</v>
          </cell>
        </row>
        <row r="12802">
          <cell r="N12802">
            <v>0</v>
          </cell>
        </row>
        <row r="12803">
          <cell r="N12803">
            <v>0</v>
          </cell>
        </row>
        <row r="12804">
          <cell r="N12804">
            <v>0</v>
          </cell>
        </row>
        <row r="12805">
          <cell r="N12805">
            <v>0</v>
          </cell>
        </row>
        <row r="12806">
          <cell r="N12806">
            <v>0</v>
          </cell>
        </row>
        <row r="12807">
          <cell r="N12807">
            <v>0</v>
          </cell>
        </row>
        <row r="12808">
          <cell r="N12808">
            <v>0</v>
          </cell>
        </row>
        <row r="12809">
          <cell r="N12809">
            <v>0</v>
          </cell>
        </row>
        <row r="12810">
          <cell r="N12810">
            <v>0</v>
          </cell>
        </row>
        <row r="12811">
          <cell r="N12811">
            <v>0</v>
          </cell>
        </row>
        <row r="12812">
          <cell r="N12812">
            <v>0</v>
          </cell>
        </row>
        <row r="12813">
          <cell r="N12813">
            <v>0</v>
          </cell>
        </row>
        <row r="12814">
          <cell r="N12814">
            <v>0</v>
          </cell>
        </row>
        <row r="12815">
          <cell r="N12815">
            <v>0</v>
          </cell>
        </row>
        <row r="12816">
          <cell r="N12816">
            <v>0</v>
          </cell>
        </row>
        <row r="12817">
          <cell r="N12817">
            <v>0</v>
          </cell>
        </row>
        <row r="12818">
          <cell r="N12818">
            <v>0</v>
          </cell>
        </row>
        <row r="12819">
          <cell r="N12819">
            <v>0</v>
          </cell>
        </row>
        <row r="12820">
          <cell r="N12820">
            <v>0</v>
          </cell>
        </row>
        <row r="12821">
          <cell r="N12821">
            <v>0</v>
          </cell>
        </row>
        <row r="12822">
          <cell r="N12822">
            <v>0</v>
          </cell>
        </row>
        <row r="12823">
          <cell r="N12823">
            <v>0</v>
          </cell>
        </row>
        <row r="12824">
          <cell r="N12824">
            <v>0</v>
          </cell>
        </row>
        <row r="12825">
          <cell r="N12825">
            <v>0</v>
          </cell>
        </row>
        <row r="12826">
          <cell r="N12826">
            <v>0</v>
          </cell>
        </row>
        <row r="12827">
          <cell r="N12827">
            <v>0</v>
          </cell>
        </row>
        <row r="12828">
          <cell r="N12828">
            <v>0</v>
          </cell>
        </row>
        <row r="12829">
          <cell r="N12829">
            <v>0</v>
          </cell>
        </row>
        <row r="12830">
          <cell r="N12830">
            <v>0</v>
          </cell>
        </row>
        <row r="12831">
          <cell r="N12831">
            <v>0</v>
          </cell>
        </row>
        <row r="12832">
          <cell r="N12832">
            <v>0</v>
          </cell>
        </row>
        <row r="12833">
          <cell r="N12833">
            <v>0</v>
          </cell>
        </row>
        <row r="12834">
          <cell r="N12834">
            <v>0</v>
          </cell>
        </row>
        <row r="12835">
          <cell r="N12835">
            <v>0</v>
          </cell>
        </row>
        <row r="12836">
          <cell r="N12836">
            <v>0</v>
          </cell>
        </row>
        <row r="12837">
          <cell r="N12837">
            <v>0</v>
          </cell>
        </row>
        <row r="12838">
          <cell r="N12838">
            <v>0</v>
          </cell>
        </row>
        <row r="12839">
          <cell r="N12839">
            <v>0</v>
          </cell>
        </row>
        <row r="12840">
          <cell r="N12840">
            <v>0</v>
          </cell>
        </row>
        <row r="12841">
          <cell r="N12841">
            <v>0</v>
          </cell>
        </row>
        <row r="12842">
          <cell r="N12842">
            <v>0</v>
          </cell>
        </row>
        <row r="12843">
          <cell r="N12843">
            <v>0</v>
          </cell>
        </row>
        <row r="12844">
          <cell r="N12844">
            <v>0</v>
          </cell>
        </row>
        <row r="12845">
          <cell r="N12845">
            <v>0</v>
          </cell>
        </row>
        <row r="12846">
          <cell r="N12846">
            <v>0</v>
          </cell>
        </row>
        <row r="12847">
          <cell r="N12847">
            <v>0</v>
          </cell>
        </row>
        <row r="12848">
          <cell r="N12848">
            <v>0</v>
          </cell>
        </row>
        <row r="12849">
          <cell r="N12849">
            <v>0</v>
          </cell>
        </row>
        <row r="12850">
          <cell r="N12850">
            <v>0</v>
          </cell>
        </row>
        <row r="12851">
          <cell r="N12851">
            <v>0</v>
          </cell>
        </row>
        <row r="12852">
          <cell r="N12852">
            <v>0</v>
          </cell>
        </row>
        <row r="12853">
          <cell r="N12853">
            <v>0</v>
          </cell>
        </row>
        <row r="12854">
          <cell r="N12854">
            <v>0</v>
          </cell>
        </row>
        <row r="12855">
          <cell r="N12855">
            <v>0</v>
          </cell>
        </row>
        <row r="12856">
          <cell r="N12856">
            <v>0</v>
          </cell>
        </row>
        <row r="12857">
          <cell r="N12857">
            <v>0</v>
          </cell>
        </row>
        <row r="12858">
          <cell r="N12858">
            <v>0</v>
          </cell>
        </row>
        <row r="12859">
          <cell r="N12859">
            <v>0</v>
          </cell>
        </row>
        <row r="12860">
          <cell r="N12860">
            <v>0</v>
          </cell>
        </row>
        <row r="12861">
          <cell r="N12861">
            <v>0</v>
          </cell>
        </row>
        <row r="12862">
          <cell r="N12862">
            <v>0</v>
          </cell>
        </row>
        <row r="12863">
          <cell r="N12863">
            <v>0</v>
          </cell>
        </row>
        <row r="12864">
          <cell r="N12864">
            <v>0</v>
          </cell>
        </row>
        <row r="12865">
          <cell r="N12865">
            <v>0</v>
          </cell>
        </row>
        <row r="12866">
          <cell r="N12866">
            <v>0</v>
          </cell>
        </row>
        <row r="12867">
          <cell r="N12867">
            <v>0</v>
          </cell>
        </row>
        <row r="12868">
          <cell r="N12868">
            <v>0</v>
          </cell>
        </row>
        <row r="12869">
          <cell r="N12869">
            <v>0</v>
          </cell>
        </row>
        <row r="12870">
          <cell r="N12870">
            <v>0</v>
          </cell>
        </row>
        <row r="12871">
          <cell r="N12871">
            <v>0</v>
          </cell>
        </row>
        <row r="12872">
          <cell r="N12872">
            <v>0</v>
          </cell>
        </row>
        <row r="12873">
          <cell r="N12873">
            <v>0</v>
          </cell>
        </row>
        <row r="12874">
          <cell r="N12874">
            <v>0</v>
          </cell>
        </row>
        <row r="12875">
          <cell r="N12875">
            <v>0</v>
          </cell>
        </row>
        <row r="12876">
          <cell r="N12876">
            <v>0</v>
          </cell>
        </row>
        <row r="12877">
          <cell r="N12877">
            <v>0</v>
          </cell>
        </row>
        <row r="12878">
          <cell r="N12878">
            <v>0</v>
          </cell>
        </row>
        <row r="12879">
          <cell r="N12879">
            <v>0</v>
          </cell>
        </row>
        <row r="12880">
          <cell r="N12880">
            <v>0</v>
          </cell>
        </row>
        <row r="12881">
          <cell r="N12881">
            <v>0</v>
          </cell>
        </row>
        <row r="12882">
          <cell r="N12882">
            <v>0</v>
          </cell>
        </row>
        <row r="12883">
          <cell r="N12883">
            <v>0</v>
          </cell>
        </row>
        <row r="12884">
          <cell r="N12884">
            <v>0</v>
          </cell>
        </row>
        <row r="12885">
          <cell r="N12885">
            <v>0</v>
          </cell>
        </row>
        <row r="12886">
          <cell r="N12886">
            <v>0</v>
          </cell>
        </row>
        <row r="12887">
          <cell r="N12887">
            <v>0</v>
          </cell>
        </row>
        <row r="12888">
          <cell r="N12888">
            <v>0</v>
          </cell>
        </row>
        <row r="12889">
          <cell r="N12889">
            <v>0</v>
          </cell>
        </row>
        <row r="12890">
          <cell r="N12890">
            <v>0</v>
          </cell>
        </row>
        <row r="12891">
          <cell r="N12891">
            <v>0</v>
          </cell>
        </row>
        <row r="12892">
          <cell r="N12892">
            <v>0</v>
          </cell>
        </row>
        <row r="12893">
          <cell r="N12893">
            <v>0</v>
          </cell>
        </row>
        <row r="12894">
          <cell r="N12894">
            <v>0</v>
          </cell>
        </row>
        <row r="12895">
          <cell r="N12895">
            <v>0</v>
          </cell>
        </row>
        <row r="12896">
          <cell r="N12896">
            <v>0</v>
          </cell>
        </row>
        <row r="12897">
          <cell r="N12897">
            <v>0</v>
          </cell>
        </row>
        <row r="12898">
          <cell r="N12898">
            <v>0</v>
          </cell>
        </row>
        <row r="12899">
          <cell r="N12899">
            <v>0</v>
          </cell>
        </row>
        <row r="12900">
          <cell r="N12900">
            <v>0</v>
          </cell>
        </row>
        <row r="12901">
          <cell r="N12901">
            <v>0</v>
          </cell>
        </row>
        <row r="12902">
          <cell r="N12902">
            <v>0</v>
          </cell>
        </row>
        <row r="12903">
          <cell r="N12903">
            <v>0</v>
          </cell>
        </row>
        <row r="12904">
          <cell r="N12904">
            <v>0</v>
          </cell>
        </row>
        <row r="12905">
          <cell r="N12905">
            <v>0</v>
          </cell>
        </row>
        <row r="12906">
          <cell r="N12906">
            <v>0</v>
          </cell>
        </row>
        <row r="12907">
          <cell r="N12907">
            <v>0</v>
          </cell>
        </row>
        <row r="12908">
          <cell r="N12908">
            <v>0</v>
          </cell>
        </row>
        <row r="12909">
          <cell r="N12909">
            <v>0</v>
          </cell>
        </row>
        <row r="12910">
          <cell r="N12910">
            <v>0</v>
          </cell>
        </row>
        <row r="12911">
          <cell r="N12911">
            <v>0</v>
          </cell>
        </row>
        <row r="12912">
          <cell r="N12912">
            <v>0</v>
          </cell>
        </row>
        <row r="12913">
          <cell r="N12913">
            <v>0</v>
          </cell>
        </row>
        <row r="12914">
          <cell r="N12914">
            <v>0</v>
          </cell>
        </row>
        <row r="12915">
          <cell r="N12915">
            <v>0</v>
          </cell>
        </row>
        <row r="12916">
          <cell r="N12916">
            <v>0</v>
          </cell>
        </row>
        <row r="12917">
          <cell r="N12917">
            <v>0</v>
          </cell>
        </row>
        <row r="12918">
          <cell r="N12918">
            <v>0</v>
          </cell>
        </row>
        <row r="12919">
          <cell r="N12919">
            <v>0</v>
          </cell>
        </row>
        <row r="12920">
          <cell r="N12920">
            <v>0</v>
          </cell>
        </row>
        <row r="12921">
          <cell r="N12921">
            <v>0</v>
          </cell>
        </row>
        <row r="12922">
          <cell r="N12922">
            <v>0</v>
          </cell>
        </row>
        <row r="12923">
          <cell r="N12923">
            <v>0</v>
          </cell>
        </row>
        <row r="12924">
          <cell r="N12924">
            <v>0</v>
          </cell>
        </row>
        <row r="12925">
          <cell r="N12925">
            <v>0</v>
          </cell>
        </row>
        <row r="12926">
          <cell r="N12926">
            <v>0</v>
          </cell>
        </row>
        <row r="12927">
          <cell r="N12927">
            <v>0</v>
          </cell>
        </row>
        <row r="12928">
          <cell r="N12928">
            <v>0</v>
          </cell>
        </row>
        <row r="12929">
          <cell r="N12929">
            <v>0</v>
          </cell>
        </row>
        <row r="12930">
          <cell r="N12930">
            <v>0</v>
          </cell>
        </row>
        <row r="12931">
          <cell r="N12931">
            <v>0</v>
          </cell>
        </row>
        <row r="12932">
          <cell r="N12932">
            <v>0</v>
          </cell>
        </row>
        <row r="12933">
          <cell r="N12933">
            <v>0</v>
          </cell>
        </row>
        <row r="12934">
          <cell r="N12934">
            <v>0</v>
          </cell>
        </row>
        <row r="12935">
          <cell r="N12935">
            <v>0</v>
          </cell>
        </row>
        <row r="12936">
          <cell r="N12936">
            <v>0</v>
          </cell>
        </row>
        <row r="12937">
          <cell r="N12937">
            <v>0</v>
          </cell>
        </row>
        <row r="12938">
          <cell r="N12938">
            <v>0</v>
          </cell>
        </row>
        <row r="12939">
          <cell r="N12939">
            <v>0</v>
          </cell>
        </row>
        <row r="12940">
          <cell r="N12940">
            <v>0</v>
          </cell>
        </row>
        <row r="12941">
          <cell r="N12941">
            <v>0</v>
          </cell>
        </row>
        <row r="12942">
          <cell r="N12942">
            <v>0</v>
          </cell>
        </row>
        <row r="12943">
          <cell r="N12943">
            <v>0</v>
          </cell>
        </row>
        <row r="12944">
          <cell r="N12944">
            <v>0</v>
          </cell>
        </row>
        <row r="12945">
          <cell r="N12945">
            <v>0</v>
          </cell>
        </row>
        <row r="12946">
          <cell r="N12946">
            <v>0</v>
          </cell>
        </row>
        <row r="12947">
          <cell r="N12947">
            <v>0</v>
          </cell>
        </row>
        <row r="12948">
          <cell r="N12948">
            <v>0</v>
          </cell>
        </row>
        <row r="12949">
          <cell r="N12949">
            <v>0</v>
          </cell>
        </row>
        <row r="12950">
          <cell r="N12950">
            <v>0</v>
          </cell>
        </row>
        <row r="12951">
          <cell r="N12951">
            <v>0</v>
          </cell>
        </row>
        <row r="12952">
          <cell r="N12952">
            <v>0</v>
          </cell>
        </row>
        <row r="12953">
          <cell r="N12953">
            <v>0</v>
          </cell>
        </row>
        <row r="12954">
          <cell r="N12954">
            <v>0</v>
          </cell>
        </row>
        <row r="12955">
          <cell r="N12955">
            <v>0</v>
          </cell>
        </row>
        <row r="12956">
          <cell r="N12956">
            <v>0</v>
          </cell>
        </row>
        <row r="12957">
          <cell r="N12957">
            <v>0</v>
          </cell>
        </row>
        <row r="12958">
          <cell r="N12958">
            <v>0</v>
          </cell>
        </row>
        <row r="12959">
          <cell r="N12959">
            <v>0</v>
          </cell>
        </row>
        <row r="12960">
          <cell r="N12960">
            <v>0</v>
          </cell>
        </row>
        <row r="12961">
          <cell r="N12961">
            <v>0</v>
          </cell>
        </row>
        <row r="12962">
          <cell r="N12962">
            <v>0</v>
          </cell>
        </row>
        <row r="12963">
          <cell r="N12963">
            <v>0</v>
          </cell>
        </row>
        <row r="12964">
          <cell r="N12964">
            <v>0</v>
          </cell>
        </row>
        <row r="12965">
          <cell r="N12965">
            <v>0</v>
          </cell>
        </row>
        <row r="12966">
          <cell r="N12966">
            <v>0</v>
          </cell>
        </row>
        <row r="12967">
          <cell r="N12967">
            <v>0</v>
          </cell>
        </row>
        <row r="12968">
          <cell r="N12968">
            <v>0</v>
          </cell>
        </row>
        <row r="12969">
          <cell r="N12969">
            <v>0</v>
          </cell>
        </row>
        <row r="12970">
          <cell r="N12970">
            <v>0</v>
          </cell>
        </row>
        <row r="12971">
          <cell r="N12971">
            <v>0</v>
          </cell>
        </row>
        <row r="12972">
          <cell r="N12972">
            <v>0</v>
          </cell>
        </row>
        <row r="12973">
          <cell r="N12973">
            <v>0</v>
          </cell>
        </row>
        <row r="12974">
          <cell r="N12974">
            <v>0</v>
          </cell>
        </row>
        <row r="12975">
          <cell r="N12975">
            <v>0</v>
          </cell>
        </row>
        <row r="12976">
          <cell r="N12976">
            <v>0</v>
          </cell>
        </row>
        <row r="12977">
          <cell r="N12977">
            <v>0</v>
          </cell>
        </row>
        <row r="12978">
          <cell r="N12978">
            <v>0</v>
          </cell>
        </row>
        <row r="12979">
          <cell r="N12979">
            <v>0</v>
          </cell>
        </row>
        <row r="12980">
          <cell r="N12980">
            <v>0</v>
          </cell>
        </row>
        <row r="12981">
          <cell r="N12981">
            <v>0</v>
          </cell>
        </row>
        <row r="12982">
          <cell r="N12982">
            <v>0</v>
          </cell>
        </row>
        <row r="12983">
          <cell r="N12983">
            <v>0</v>
          </cell>
        </row>
        <row r="12984">
          <cell r="N12984">
            <v>0</v>
          </cell>
        </row>
        <row r="12985">
          <cell r="N12985">
            <v>0</v>
          </cell>
        </row>
        <row r="12986">
          <cell r="N12986">
            <v>0</v>
          </cell>
        </row>
        <row r="12987">
          <cell r="N12987">
            <v>0</v>
          </cell>
        </row>
        <row r="12988">
          <cell r="N12988">
            <v>0</v>
          </cell>
        </row>
        <row r="12989">
          <cell r="N12989">
            <v>0</v>
          </cell>
        </row>
        <row r="12990">
          <cell r="N12990">
            <v>0</v>
          </cell>
        </row>
        <row r="12991">
          <cell r="N12991">
            <v>0</v>
          </cell>
        </row>
        <row r="12992">
          <cell r="N12992">
            <v>0</v>
          </cell>
        </row>
        <row r="12993">
          <cell r="N12993">
            <v>0</v>
          </cell>
        </row>
        <row r="12994">
          <cell r="N12994">
            <v>0</v>
          </cell>
        </row>
        <row r="12995">
          <cell r="N12995">
            <v>0</v>
          </cell>
        </row>
        <row r="12996">
          <cell r="N12996">
            <v>0</v>
          </cell>
        </row>
        <row r="12997">
          <cell r="N12997">
            <v>0</v>
          </cell>
        </row>
        <row r="12998">
          <cell r="N12998">
            <v>0</v>
          </cell>
        </row>
        <row r="12999">
          <cell r="N12999">
            <v>0</v>
          </cell>
        </row>
        <row r="13000">
          <cell r="N13000">
            <v>0</v>
          </cell>
        </row>
        <row r="13001">
          <cell r="N13001">
            <v>0</v>
          </cell>
        </row>
        <row r="13002">
          <cell r="N13002">
            <v>0</v>
          </cell>
        </row>
        <row r="13003">
          <cell r="N13003">
            <v>0</v>
          </cell>
        </row>
        <row r="13004">
          <cell r="N13004">
            <v>0</v>
          </cell>
        </row>
        <row r="13005">
          <cell r="N13005">
            <v>0</v>
          </cell>
        </row>
        <row r="13006">
          <cell r="N13006">
            <v>0</v>
          </cell>
        </row>
        <row r="13007">
          <cell r="N13007">
            <v>0</v>
          </cell>
        </row>
        <row r="13008">
          <cell r="N13008">
            <v>0</v>
          </cell>
        </row>
        <row r="13009">
          <cell r="N13009">
            <v>0</v>
          </cell>
        </row>
        <row r="13010">
          <cell r="N13010">
            <v>0</v>
          </cell>
        </row>
        <row r="13011">
          <cell r="N13011">
            <v>0</v>
          </cell>
        </row>
        <row r="13012">
          <cell r="N13012">
            <v>0</v>
          </cell>
        </row>
        <row r="13013">
          <cell r="N13013">
            <v>0</v>
          </cell>
        </row>
        <row r="13014">
          <cell r="N13014">
            <v>0</v>
          </cell>
        </row>
        <row r="13015">
          <cell r="N13015">
            <v>0</v>
          </cell>
        </row>
        <row r="13016">
          <cell r="N13016">
            <v>0</v>
          </cell>
        </row>
        <row r="13017">
          <cell r="N13017">
            <v>0</v>
          </cell>
        </row>
        <row r="13018">
          <cell r="N13018">
            <v>0</v>
          </cell>
        </row>
        <row r="13019">
          <cell r="N13019">
            <v>0</v>
          </cell>
        </row>
        <row r="13020">
          <cell r="N13020">
            <v>0</v>
          </cell>
        </row>
        <row r="13021">
          <cell r="N13021">
            <v>0</v>
          </cell>
        </row>
        <row r="13022">
          <cell r="N13022">
            <v>0</v>
          </cell>
        </row>
        <row r="13023">
          <cell r="N13023">
            <v>0</v>
          </cell>
        </row>
        <row r="13024">
          <cell r="N13024">
            <v>0</v>
          </cell>
        </row>
        <row r="13025">
          <cell r="N13025">
            <v>0</v>
          </cell>
        </row>
        <row r="13026">
          <cell r="N13026">
            <v>0</v>
          </cell>
        </row>
        <row r="13027">
          <cell r="N13027">
            <v>0</v>
          </cell>
        </row>
        <row r="13028">
          <cell r="N13028">
            <v>0</v>
          </cell>
        </row>
        <row r="13029">
          <cell r="N13029">
            <v>0</v>
          </cell>
        </row>
        <row r="13030">
          <cell r="N13030">
            <v>0</v>
          </cell>
        </row>
        <row r="13031">
          <cell r="N13031">
            <v>0</v>
          </cell>
        </row>
        <row r="13032">
          <cell r="N13032">
            <v>0</v>
          </cell>
        </row>
        <row r="13033">
          <cell r="N13033">
            <v>0</v>
          </cell>
        </row>
        <row r="13034">
          <cell r="N13034">
            <v>0</v>
          </cell>
        </row>
        <row r="13035">
          <cell r="N13035">
            <v>0</v>
          </cell>
        </row>
        <row r="13036">
          <cell r="N13036">
            <v>0</v>
          </cell>
        </row>
        <row r="13037">
          <cell r="N13037">
            <v>0</v>
          </cell>
        </row>
        <row r="13038">
          <cell r="N13038">
            <v>0</v>
          </cell>
        </row>
        <row r="13039">
          <cell r="N13039">
            <v>0</v>
          </cell>
        </row>
        <row r="13040">
          <cell r="N13040">
            <v>0</v>
          </cell>
        </row>
        <row r="13041">
          <cell r="N13041">
            <v>0</v>
          </cell>
        </row>
        <row r="13042">
          <cell r="N13042">
            <v>0</v>
          </cell>
        </row>
        <row r="13043">
          <cell r="N13043">
            <v>0</v>
          </cell>
        </row>
        <row r="13044">
          <cell r="N13044">
            <v>0</v>
          </cell>
        </row>
        <row r="13045">
          <cell r="N13045">
            <v>0</v>
          </cell>
        </row>
        <row r="13046">
          <cell r="N13046">
            <v>0</v>
          </cell>
        </row>
        <row r="13047">
          <cell r="N13047">
            <v>0</v>
          </cell>
        </row>
        <row r="13048">
          <cell r="N13048">
            <v>0</v>
          </cell>
        </row>
        <row r="13049">
          <cell r="N13049">
            <v>0</v>
          </cell>
        </row>
        <row r="13050">
          <cell r="N13050">
            <v>0</v>
          </cell>
        </row>
        <row r="13051">
          <cell r="N13051">
            <v>0</v>
          </cell>
        </row>
        <row r="13052">
          <cell r="N13052">
            <v>0</v>
          </cell>
        </row>
        <row r="13053">
          <cell r="N13053">
            <v>0</v>
          </cell>
        </row>
        <row r="13054">
          <cell r="N13054">
            <v>0</v>
          </cell>
        </row>
        <row r="13055">
          <cell r="N13055">
            <v>0</v>
          </cell>
        </row>
        <row r="13056">
          <cell r="N13056">
            <v>0</v>
          </cell>
        </row>
        <row r="13057">
          <cell r="N13057">
            <v>0</v>
          </cell>
        </row>
        <row r="13058">
          <cell r="N13058">
            <v>0</v>
          </cell>
        </row>
        <row r="13059">
          <cell r="N13059">
            <v>0</v>
          </cell>
        </row>
        <row r="13060">
          <cell r="N13060">
            <v>0</v>
          </cell>
        </row>
        <row r="13061">
          <cell r="N13061">
            <v>0</v>
          </cell>
        </row>
        <row r="13062">
          <cell r="N13062">
            <v>0</v>
          </cell>
        </row>
        <row r="13063">
          <cell r="N13063">
            <v>0</v>
          </cell>
        </row>
        <row r="13064">
          <cell r="N13064">
            <v>0</v>
          </cell>
        </row>
        <row r="13065">
          <cell r="N13065">
            <v>0</v>
          </cell>
        </row>
        <row r="13066">
          <cell r="N13066">
            <v>0</v>
          </cell>
        </row>
        <row r="13067">
          <cell r="N13067">
            <v>0</v>
          </cell>
        </row>
        <row r="13068">
          <cell r="N13068">
            <v>0</v>
          </cell>
        </row>
        <row r="13069">
          <cell r="N13069">
            <v>0</v>
          </cell>
        </row>
        <row r="13070">
          <cell r="N13070">
            <v>0</v>
          </cell>
        </row>
        <row r="13071">
          <cell r="N13071">
            <v>0</v>
          </cell>
        </row>
        <row r="13072">
          <cell r="N13072">
            <v>0</v>
          </cell>
        </row>
        <row r="13073">
          <cell r="N13073">
            <v>0</v>
          </cell>
        </row>
        <row r="13074">
          <cell r="N13074">
            <v>0</v>
          </cell>
        </row>
        <row r="13075">
          <cell r="N13075">
            <v>0</v>
          </cell>
        </row>
        <row r="13076">
          <cell r="N13076">
            <v>0</v>
          </cell>
        </row>
        <row r="13077">
          <cell r="N13077">
            <v>0</v>
          </cell>
        </row>
        <row r="13078">
          <cell r="N13078">
            <v>0</v>
          </cell>
        </row>
        <row r="13079">
          <cell r="N13079">
            <v>0</v>
          </cell>
        </row>
        <row r="13080">
          <cell r="N13080">
            <v>0</v>
          </cell>
        </row>
        <row r="13081">
          <cell r="N13081">
            <v>0</v>
          </cell>
        </row>
        <row r="13082">
          <cell r="N13082">
            <v>0</v>
          </cell>
        </row>
        <row r="13083">
          <cell r="N13083">
            <v>0</v>
          </cell>
        </row>
        <row r="13084">
          <cell r="N13084">
            <v>0</v>
          </cell>
        </row>
        <row r="13085">
          <cell r="N13085">
            <v>0</v>
          </cell>
        </row>
        <row r="13086">
          <cell r="N13086">
            <v>0</v>
          </cell>
        </row>
        <row r="13087">
          <cell r="N13087">
            <v>0</v>
          </cell>
        </row>
        <row r="13088">
          <cell r="N13088">
            <v>0</v>
          </cell>
        </row>
        <row r="13089">
          <cell r="N13089">
            <v>0</v>
          </cell>
        </row>
        <row r="13090">
          <cell r="N13090">
            <v>0</v>
          </cell>
        </row>
        <row r="13091">
          <cell r="N13091">
            <v>0</v>
          </cell>
        </row>
        <row r="13092">
          <cell r="N13092">
            <v>0</v>
          </cell>
        </row>
        <row r="13093">
          <cell r="N13093">
            <v>0</v>
          </cell>
        </row>
        <row r="13094">
          <cell r="N13094">
            <v>0</v>
          </cell>
        </row>
        <row r="13095">
          <cell r="N13095">
            <v>0</v>
          </cell>
        </row>
        <row r="13096">
          <cell r="N13096">
            <v>0</v>
          </cell>
        </row>
        <row r="13097">
          <cell r="N13097">
            <v>0</v>
          </cell>
        </row>
        <row r="13098">
          <cell r="N13098">
            <v>0</v>
          </cell>
        </row>
        <row r="13099">
          <cell r="N13099">
            <v>0</v>
          </cell>
        </row>
        <row r="13100">
          <cell r="N13100">
            <v>0</v>
          </cell>
        </row>
        <row r="13101">
          <cell r="N13101">
            <v>0</v>
          </cell>
        </row>
        <row r="13102">
          <cell r="N13102">
            <v>0</v>
          </cell>
        </row>
        <row r="13103">
          <cell r="N13103">
            <v>0</v>
          </cell>
        </row>
        <row r="13104">
          <cell r="N13104">
            <v>0</v>
          </cell>
        </row>
        <row r="13105">
          <cell r="N13105">
            <v>0</v>
          </cell>
        </row>
        <row r="13106">
          <cell r="N13106">
            <v>0</v>
          </cell>
        </row>
        <row r="13107">
          <cell r="N13107">
            <v>0</v>
          </cell>
        </row>
        <row r="13108">
          <cell r="N13108">
            <v>0</v>
          </cell>
        </row>
        <row r="13109">
          <cell r="N13109">
            <v>0</v>
          </cell>
        </row>
        <row r="13110">
          <cell r="N13110">
            <v>0</v>
          </cell>
        </row>
        <row r="13111">
          <cell r="N13111">
            <v>0</v>
          </cell>
        </row>
        <row r="13112">
          <cell r="N13112">
            <v>0</v>
          </cell>
        </row>
        <row r="13113">
          <cell r="N13113">
            <v>0</v>
          </cell>
        </row>
        <row r="13114">
          <cell r="N13114">
            <v>0</v>
          </cell>
        </row>
        <row r="13115">
          <cell r="N13115">
            <v>0</v>
          </cell>
        </row>
        <row r="13116">
          <cell r="N13116">
            <v>0</v>
          </cell>
        </row>
        <row r="13117">
          <cell r="N13117">
            <v>0</v>
          </cell>
        </row>
        <row r="13118">
          <cell r="N13118">
            <v>0</v>
          </cell>
        </row>
        <row r="13119">
          <cell r="N13119">
            <v>0</v>
          </cell>
        </row>
        <row r="13120">
          <cell r="N13120">
            <v>0</v>
          </cell>
        </row>
        <row r="13121">
          <cell r="N13121">
            <v>0</v>
          </cell>
        </row>
        <row r="13122">
          <cell r="N13122">
            <v>0</v>
          </cell>
        </row>
        <row r="13123">
          <cell r="N13123">
            <v>0</v>
          </cell>
        </row>
        <row r="13124">
          <cell r="N13124">
            <v>0</v>
          </cell>
        </row>
        <row r="13125">
          <cell r="N13125">
            <v>0</v>
          </cell>
        </row>
        <row r="13126">
          <cell r="N13126">
            <v>0</v>
          </cell>
        </row>
        <row r="13127">
          <cell r="N13127">
            <v>0</v>
          </cell>
        </row>
        <row r="13128">
          <cell r="N13128">
            <v>0</v>
          </cell>
        </row>
        <row r="13129">
          <cell r="N13129">
            <v>0</v>
          </cell>
        </row>
        <row r="13130">
          <cell r="N13130">
            <v>0</v>
          </cell>
        </row>
        <row r="13131">
          <cell r="N13131">
            <v>0</v>
          </cell>
        </row>
        <row r="13132">
          <cell r="N13132">
            <v>0</v>
          </cell>
        </row>
        <row r="13133">
          <cell r="N13133">
            <v>0</v>
          </cell>
        </row>
        <row r="13134">
          <cell r="N13134">
            <v>0</v>
          </cell>
        </row>
        <row r="13135">
          <cell r="N13135">
            <v>0</v>
          </cell>
        </row>
        <row r="13136">
          <cell r="N13136">
            <v>0</v>
          </cell>
        </row>
        <row r="13137">
          <cell r="N13137">
            <v>0</v>
          </cell>
        </row>
        <row r="13138">
          <cell r="N13138">
            <v>0</v>
          </cell>
        </row>
        <row r="13139">
          <cell r="N13139">
            <v>0</v>
          </cell>
        </row>
        <row r="13140">
          <cell r="N13140">
            <v>0</v>
          </cell>
        </row>
        <row r="13141">
          <cell r="N13141">
            <v>0</v>
          </cell>
        </row>
        <row r="13142">
          <cell r="N13142">
            <v>0</v>
          </cell>
        </row>
        <row r="13143">
          <cell r="N13143">
            <v>0</v>
          </cell>
        </row>
        <row r="13144">
          <cell r="N13144">
            <v>0</v>
          </cell>
        </row>
        <row r="13145">
          <cell r="N13145">
            <v>0</v>
          </cell>
        </row>
        <row r="13146">
          <cell r="N13146">
            <v>0</v>
          </cell>
        </row>
        <row r="13147">
          <cell r="N13147">
            <v>0</v>
          </cell>
        </row>
        <row r="13148">
          <cell r="N13148">
            <v>0</v>
          </cell>
        </row>
        <row r="13149">
          <cell r="N13149">
            <v>0</v>
          </cell>
        </row>
        <row r="13150">
          <cell r="N13150">
            <v>0</v>
          </cell>
        </row>
        <row r="13151">
          <cell r="N13151">
            <v>0</v>
          </cell>
        </row>
        <row r="13152">
          <cell r="N13152">
            <v>0</v>
          </cell>
        </row>
        <row r="13153">
          <cell r="N13153">
            <v>0</v>
          </cell>
        </row>
        <row r="13154">
          <cell r="N13154">
            <v>0</v>
          </cell>
        </row>
        <row r="13155">
          <cell r="N13155">
            <v>0</v>
          </cell>
        </row>
        <row r="13156">
          <cell r="N13156">
            <v>0</v>
          </cell>
        </row>
        <row r="13157">
          <cell r="N13157">
            <v>0</v>
          </cell>
        </row>
        <row r="13158">
          <cell r="N13158">
            <v>0</v>
          </cell>
        </row>
        <row r="13159">
          <cell r="N13159">
            <v>0</v>
          </cell>
        </row>
        <row r="13160">
          <cell r="N13160">
            <v>0</v>
          </cell>
        </row>
        <row r="13161">
          <cell r="N13161">
            <v>0</v>
          </cell>
        </row>
        <row r="13162">
          <cell r="N13162">
            <v>0</v>
          </cell>
        </row>
        <row r="13163">
          <cell r="N13163">
            <v>0</v>
          </cell>
        </row>
        <row r="13164">
          <cell r="N13164">
            <v>0</v>
          </cell>
        </row>
        <row r="13165">
          <cell r="N13165">
            <v>0</v>
          </cell>
        </row>
        <row r="13166">
          <cell r="N13166">
            <v>0</v>
          </cell>
        </row>
        <row r="13167">
          <cell r="N13167">
            <v>0</v>
          </cell>
        </row>
        <row r="13168">
          <cell r="N13168">
            <v>0</v>
          </cell>
        </row>
        <row r="13169">
          <cell r="N13169">
            <v>0</v>
          </cell>
        </row>
        <row r="13170">
          <cell r="N13170">
            <v>0</v>
          </cell>
        </row>
        <row r="13171">
          <cell r="N13171">
            <v>0</v>
          </cell>
        </row>
        <row r="13172">
          <cell r="N13172">
            <v>0</v>
          </cell>
        </row>
        <row r="13173">
          <cell r="N13173">
            <v>0</v>
          </cell>
        </row>
        <row r="13174">
          <cell r="N13174">
            <v>0</v>
          </cell>
        </row>
        <row r="13175">
          <cell r="N13175">
            <v>0</v>
          </cell>
        </row>
        <row r="13176">
          <cell r="N13176">
            <v>0</v>
          </cell>
        </row>
        <row r="13177">
          <cell r="N13177">
            <v>0</v>
          </cell>
        </row>
        <row r="13178">
          <cell r="N13178">
            <v>0</v>
          </cell>
        </row>
        <row r="13179">
          <cell r="N13179">
            <v>0</v>
          </cell>
        </row>
        <row r="13180">
          <cell r="N13180">
            <v>0</v>
          </cell>
        </row>
        <row r="13181">
          <cell r="N13181">
            <v>0</v>
          </cell>
        </row>
        <row r="13182">
          <cell r="N13182">
            <v>0</v>
          </cell>
        </row>
        <row r="13183">
          <cell r="N13183">
            <v>0</v>
          </cell>
        </row>
        <row r="13184">
          <cell r="N13184">
            <v>0</v>
          </cell>
        </row>
        <row r="13185">
          <cell r="N13185">
            <v>0</v>
          </cell>
        </row>
        <row r="13186">
          <cell r="N13186">
            <v>0</v>
          </cell>
        </row>
        <row r="13187">
          <cell r="N13187">
            <v>0</v>
          </cell>
        </row>
        <row r="13188">
          <cell r="N13188">
            <v>0</v>
          </cell>
        </row>
        <row r="13189">
          <cell r="N13189">
            <v>0</v>
          </cell>
        </row>
        <row r="13190">
          <cell r="N13190">
            <v>0</v>
          </cell>
        </row>
        <row r="13191">
          <cell r="N13191">
            <v>0</v>
          </cell>
        </row>
        <row r="13192">
          <cell r="N13192">
            <v>0</v>
          </cell>
        </row>
        <row r="13193">
          <cell r="N13193">
            <v>0</v>
          </cell>
        </row>
        <row r="13194">
          <cell r="N13194">
            <v>0</v>
          </cell>
        </row>
        <row r="13195">
          <cell r="N13195">
            <v>0</v>
          </cell>
        </row>
        <row r="13196">
          <cell r="N13196">
            <v>0</v>
          </cell>
        </row>
        <row r="13197">
          <cell r="N13197">
            <v>0</v>
          </cell>
        </row>
        <row r="13198">
          <cell r="N13198">
            <v>0</v>
          </cell>
        </row>
        <row r="13199">
          <cell r="N13199">
            <v>0</v>
          </cell>
        </row>
        <row r="13200">
          <cell r="N13200">
            <v>0</v>
          </cell>
        </row>
        <row r="13201">
          <cell r="N13201">
            <v>0</v>
          </cell>
        </row>
        <row r="13202">
          <cell r="N13202">
            <v>0</v>
          </cell>
        </row>
        <row r="13203">
          <cell r="N13203">
            <v>0</v>
          </cell>
        </row>
        <row r="13204">
          <cell r="N13204">
            <v>0</v>
          </cell>
        </row>
        <row r="13205">
          <cell r="N13205">
            <v>0</v>
          </cell>
        </row>
        <row r="13206">
          <cell r="N13206">
            <v>0</v>
          </cell>
        </row>
        <row r="13207">
          <cell r="N13207">
            <v>0</v>
          </cell>
        </row>
        <row r="13208">
          <cell r="N13208">
            <v>0</v>
          </cell>
        </row>
        <row r="13209">
          <cell r="N13209">
            <v>0</v>
          </cell>
        </row>
        <row r="13210">
          <cell r="N13210">
            <v>0</v>
          </cell>
        </row>
        <row r="13211">
          <cell r="N13211">
            <v>0</v>
          </cell>
        </row>
        <row r="13212">
          <cell r="N13212">
            <v>0</v>
          </cell>
        </row>
        <row r="13213">
          <cell r="N13213">
            <v>0</v>
          </cell>
        </row>
        <row r="13214">
          <cell r="N13214">
            <v>0</v>
          </cell>
        </row>
        <row r="13215">
          <cell r="N13215">
            <v>0</v>
          </cell>
        </row>
        <row r="13216">
          <cell r="N13216">
            <v>0</v>
          </cell>
        </row>
        <row r="13217">
          <cell r="N13217">
            <v>0</v>
          </cell>
        </row>
        <row r="13218">
          <cell r="N13218">
            <v>0</v>
          </cell>
        </row>
        <row r="13219">
          <cell r="N13219">
            <v>0</v>
          </cell>
        </row>
        <row r="13220">
          <cell r="N13220">
            <v>0</v>
          </cell>
        </row>
        <row r="13221">
          <cell r="N13221">
            <v>0</v>
          </cell>
        </row>
        <row r="13222">
          <cell r="N13222">
            <v>0</v>
          </cell>
        </row>
        <row r="13223">
          <cell r="N13223">
            <v>0</v>
          </cell>
        </row>
        <row r="13224">
          <cell r="N13224">
            <v>0</v>
          </cell>
        </row>
        <row r="13225">
          <cell r="N13225">
            <v>0</v>
          </cell>
        </row>
        <row r="13226">
          <cell r="N13226">
            <v>0</v>
          </cell>
        </row>
        <row r="13227">
          <cell r="N13227">
            <v>0</v>
          </cell>
        </row>
        <row r="13228">
          <cell r="N13228">
            <v>0</v>
          </cell>
        </row>
        <row r="13229">
          <cell r="N13229">
            <v>0</v>
          </cell>
        </row>
        <row r="13230">
          <cell r="N13230">
            <v>0</v>
          </cell>
        </row>
        <row r="13231">
          <cell r="N13231">
            <v>0</v>
          </cell>
        </row>
        <row r="13232">
          <cell r="N13232">
            <v>0</v>
          </cell>
        </row>
        <row r="13233">
          <cell r="N13233">
            <v>0</v>
          </cell>
        </row>
        <row r="13234">
          <cell r="N13234">
            <v>0</v>
          </cell>
        </row>
        <row r="13235">
          <cell r="N13235">
            <v>0</v>
          </cell>
        </row>
        <row r="13236">
          <cell r="N13236">
            <v>0</v>
          </cell>
        </row>
        <row r="13237">
          <cell r="N13237">
            <v>0</v>
          </cell>
        </row>
        <row r="13238">
          <cell r="N13238">
            <v>0</v>
          </cell>
        </row>
        <row r="13239">
          <cell r="N13239">
            <v>0</v>
          </cell>
        </row>
        <row r="13240">
          <cell r="N13240">
            <v>0</v>
          </cell>
        </row>
        <row r="13241">
          <cell r="N13241">
            <v>0</v>
          </cell>
        </row>
        <row r="13242">
          <cell r="N13242">
            <v>0</v>
          </cell>
        </row>
        <row r="13243">
          <cell r="N13243">
            <v>0</v>
          </cell>
        </row>
        <row r="13244">
          <cell r="N13244">
            <v>0</v>
          </cell>
        </row>
        <row r="13245">
          <cell r="N13245">
            <v>0</v>
          </cell>
        </row>
        <row r="13246">
          <cell r="N13246">
            <v>0</v>
          </cell>
        </row>
        <row r="13247">
          <cell r="N13247">
            <v>0</v>
          </cell>
        </row>
        <row r="13248">
          <cell r="N13248">
            <v>0</v>
          </cell>
        </row>
        <row r="13249">
          <cell r="N13249">
            <v>0</v>
          </cell>
        </row>
        <row r="13250">
          <cell r="N13250">
            <v>0</v>
          </cell>
        </row>
        <row r="13251">
          <cell r="N13251">
            <v>0</v>
          </cell>
        </row>
        <row r="13252">
          <cell r="N13252">
            <v>0</v>
          </cell>
        </row>
        <row r="13253">
          <cell r="N13253">
            <v>0</v>
          </cell>
        </row>
        <row r="13254">
          <cell r="N13254">
            <v>0</v>
          </cell>
        </row>
        <row r="13255">
          <cell r="N13255">
            <v>0</v>
          </cell>
        </row>
        <row r="13256">
          <cell r="N13256">
            <v>0</v>
          </cell>
        </row>
        <row r="13257">
          <cell r="N13257">
            <v>0</v>
          </cell>
        </row>
        <row r="13258">
          <cell r="N13258">
            <v>0</v>
          </cell>
        </row>
        <row r="13259">
          <cell r="N13259">
            <v>0</v>
          </cell>
        </row>
        <row r="13260">
          <cell r="N13260">
            <v>0</v>
          </cell>
        </row>
        <row r="13261">
          <cell r="N13261">
            <v>0</v>
          </cell>
        </row>
        <row r="13262">
          <cell r="N13262">
            <v>0</v>
          </cell>
        </row>
        <row r="13263">
          <cell r="N13263">
            <v>0</v>
          </cell>
        </row>
        <row r="13264">
          <cell r="N13264">
            <v>0</v>
          </cell>
        </row>
        <row r="13265">
          <cell r="N13265">
            <v>0</v>
          </cell>
        </row>
        <row r="13266">
          <cell r="N13266">
            <v>0</v>
          </cell>
        </row>
        <row r="13267">
          <cell r="N13267">
            <v>0</v>
          </cell>
        </row>
        <row r="13268">
          <cell r="N13268">
            <v>0</v>
          </cell>
        </row>
        <row r="13269">
          <cell r="N13269">
            <v>0</v>
          </cell>
        </row>
        <row r="13270">
          <cell r="N13270">
            <v>0</v>
          </cell>
        </row>
        <row r="13271">
          <cell r="N13271">
            <v>0</v>
          </cell>
        </row>
        <row r="13272">
          <cell r="N13272">
            <v>0</v>
          </cell>
        </row>
        <row r="13273">
          <cell r="N13273">
            <v>0</v>
          </cell>
        </row>
        <row r="13274">
          <cell r="N13274">
            <v>0</v>
          </cell>
        </row>
        <row r="13275">
          <cell r="N13275">
            <v>0</v>
          </cell>
        </row>
        <row r="13276">
          <cell r="N13276">
            <v>0</v>
          </cell>
        </row>
        <row r="13277">
          <cell r="N13277">
            <v>0</v>
          </cell>
        </row>
        <row r="13278">
          <cell r="N13278">
            <v>0</v>
          </cell>
        </row>
        <row r="13279">
          <cell r="N13279">
            <v>0</v>
          </cell>
        </row>
        <row r="13280">
          <cell r="N13280">
            <v>0</v>
          </cell>
        </row>
        <row r="13281">
          <cell r="N13281">
            <v>0</v>
          </cell>
        </row>
        <row r="13282">
          <cell r="N13282">
            <v>0</v>
          </cell>
        </row>
        <row r="13283">
          <cell r="N13283">
            <v>0</v>
          </cell>
        </row>
        <row r="13284">
          <cell r="N13284">
            <v>0</v>
          </cell>
        </row>
        <row r="13285">
          <cell r="N13285">
            <v>0</v>
          </cell>
        </row>
        <row r="13286">
          <cell r="N13286">
            <v>0</v>
          </cell>
        </row>
        <row r="13287">
          <cell r="N13287">
            <v>0</v>
          </cell>
        </row>
        <row r="13288">
          <cell r="N13288">
            <v>0</v>
          </cell>
        </row>
        <row r="13289">
          <cell r="N13289">
            <v>0</v>
          </cell>
        </row>
        <row r="13290">
          <cell r="N13290">
            <v>0</v>
          </cell>
        </row>
        <row r="13291">
          <cell r="N13291">
            <v>0</v>
          </cell>
        </row>
        <row r="13292">
          <cell r="N13292">
            <v>0</v>
          </cell>
        </row>
        <row r="13293">
          <cell r="N13293">
            <v>0</v>
          </cell>
        </row>
        <row r="13294">
          <cell r="N13294">
            <v>0</v>
          </cell>
        </row>
        <row r="13295">
          <cell r="N13295">
            <v>0</v>
          </cell>
        </row>
        <row r="13296">
          <cell r="N13296">
            <v>0</v>
          </cell>
        </row>
        <row r="13297">
          <cell r="N13297">
            <v>0</v>
          </cell>
        </row>
        <row r="13298">
          <cell r="N13298">
            <v>0</v>
          </cell>
        </row>
        <row r="13299">
          <cell r="N13299">
            <v>0</v>
          </cell>
        </row>
        <row r="13300">
          <cell r="N13300">
            <v>0</v>
          </cell>
        </row>
        <row r="13301">
          <cell r="N13301">
            <v>0</v>
          </cell>
        </row>
        <row r="13302">
          <cell r="N13302">
            <v>0</v>
          </cell>
        </row>
        <row r="13303">
          <cell r="N13303">
            <v>0</v>
          </cell>
        </row>
        <row r="13304">
          <cell r="N13304">
            <v>0</v>
          </cell>
        </row>
        <row r="13305">
          <cell r="N13305">
            <v>0</v>
          </cell>
        </row>
        <row r="13306">
          <cell r="N13306">
            <v>0</v>
          </cell>
        </row>
        <row r="13307">
          <cell r="N13307">
            <v>0</v>
          </cell>
        </row>
        <row r="13308">
          <cell r="N13308">
            <v>0</v>
          </cell>
        </row>
        <row r="13309">
          <cell r="N13309">
            <v>0</v>
          </cell>
        </row>
        <row r="13310">
          <cell r="N13310">
            <v>0</v>
          </cell>
        </row>
        <row r="13311">
          <cell r="N13311">
            <v>0</v>
          </cell>
        </row>
        <row r="13312">
          <cell r="N13312">
            <v>0</v>
          </cell>
        </row>
        <row r="13313">
          <cell r="N13313">
            <v>0</v>
          </cell>
        </row>
        <row r="13314">
          <cell r="N13314">
            <v>0</v>
          </cell>
        </row>
        <row r="13315">
          <cell r="N13315">
            <v>0</v>
          </cell>
        </row>
        <row r="13316">
          <cell r="N13316">
            <v>0</v>
          </cell>
        </row>
        <row r="13317">
          <cell r="N13317">
            <v>0</v>
          </cell>
        </row>
        <row r="13318">
          <cell r="N13318">
            <v>0</v>
          </cell>
        </row>
        <row r="13319">
          <cell r="N13319">
            <v>0</v>
          </cell>
        </row>
        <row r="13320">
          <cell r="N13320">
            <v>0</v>
          </cell>
        </row>
        <row r="13321">
          <cell r="N13321">
            <v>0</v>
          </cell>
        </row>
        <row r="13322">
          <cell r="N13322">
            <v>0</v>
          </cell>
        </row>
        <row r="13323">
          <cell r="N13323">
            <v>0</v>
          </cell>
        </row>
        <row r="13324">
          <cell r="N13324">
            <v>0</v>
          </cell>
        </row>
        <row r="13325">
          <cell r="N13325">
            <v>0</v>
          </cell>
        </row>
        <row r="13326">
          <cell r="N13326">
            <v>0</v>
          </cell>
        </row>
        <row r="13327">
          <cell r="N13327">
            <v>0</v>
          </cell>
        </row>
        <row r="13328">
          <cell r="N13328">
            <v>0</v>
          </cell>
        </row>
        <row r="13329">
          <cell r="N13329">
            <v>0</v>
          </cell>
        </row>
        <row r="13330">
          <cell r="N13330">
            <v>0</v>
          </cell>
        </row>
        <row r="13331">
          <cell r="N13331">
            <v>0</v>
          </cell>
        </row>
        <row r="13332">
          <cell r="N13332">
            <v>0</v>
          </cell>
        </row>
        <row r="13333">
          <cell r="N13333">
            <v>0</v>
          </cell>
        </row>
        <row r="13334">
          <cell r="N13334">
            <v>0</v>
          </cell>
        </row>
        <row r="13335">
          <cell r="N13335">
            <v>0</v>
          </cell>
        </row>
        <row r="13336">
          <cell r="N13336">
            <v>0</v>
          </cell>
        </row>
        <row r="13337">
          <cell r="N13337">
            <v>0</v>
          </cell>
        </row>
        <row r="13338">
          <cell r="N13338">
            <v>0</v>
          </cell>
        </row>
        <row r="13339">
          <cell r="N13339">
            <v>0</v>
          </cell>
        </row>
        <row r="13340">
          <cell r="N13340">
            <v>0</v>
          </cell>
        </row>
        <row r="13341">
          <cell r="N13341">
            <v>0</v>
          </cell>
        </row>
        <row r="13342">
          <cell r="N13342">
            <v>0</v>
          </cell>
        </row>
        <row r="13343">
          <cell r="N13343">
            <v>0</v>
          </cell>
        </row>
        <row r="13344">
          <cell r="N13344">
            <v>0</v>
          </cell>
        </row>
        <row r="13345">
          <cell r="N13345">
            <v>0</v>
          </cell>
        </row>
        <row r="13346">
          <cell r="N13346">
            <v>0</v>
          </cell>
        </row>
        <row r="13347">
          <cell r="N13347">
            <v>0</v>
          </cell>
        </row>
        <row r="13348">
          <cell r="N13348">
            <v>0</v>
          </cell>
        </row>
        <row r="13349">
          <cell r="N13349">
            <v>0</v>
          </cell>
        </row>
        <row r="13350">
          <cell r="N13350">
            <v>0</v>
          </cell>
        </row>
        <row r="13351">
          <cell r="N13351">
            <v>0</v>
          </cell>
        </row>
        <row r="13352">
          <cell r="N13352">
            <v>0</v>
          </cell>
        </row>
        <row r="13353">
          <cell r="N13353">
            <v>0</v>
          </cell>
        </row>
        <row r="13354">
          <cell r="N13354">
            <v>0</v>
          </cell>
        </row>
        <row r="13355">
          <cell r="N13355">
            <v>0</v>
          </cell>
        </row>
        <row r="13356">
          <cell r="N13356">
            <v>0</v>
          </cell>
        </row>
        <row r="13357">
          <cell r="N13357">
            <v>0</v>
          </cell>
        </row>
        <row r="13358">
          <cell r="N13358">
            <v>0</v>
          </cell>
        </row>
        <row r="13359">
          <cell r="N13359">
            <v>0</v>
          </cell>
        </row>
        <row r="13360">
          <cell r="N13360">
            <v>0</v>
          </cell>
        </row>
        <row r="13361">
          <cell r="N13361">
            <v>0</v>
          </cell>
        </row>
        <row r="13362">
          <cell r="N13362">
            <v>0</v>
          </cell>
        </row>
        <row r="13363">
          <cell r="N13363">
            <v>0</v>
          </cell>
        </row>
        <row r="13364">
          <cell r="N13364">
            <v>0</v>
          </cell>
        </row>
        <row r="13365">
          <cell r="N13365">
            <v>0</v>
          </cell>
        </row>
        <row r="13366">
          <cell r="N13366">
            <v>0</v>
          </cell>
        </row>
        <row r="13367">
          <cell r="N13367">
            <v>0</v>
          </cell>
        </row>
        <row r="13368">
          <cell r="N13368">
            <v>0</v>
          </cell>
        </row>
        <row r="13369">
          <cell r="N13369">
            <v>0</v>
          </cell>
        </row>
        <row r="13370">
          <cell r="N13370">
            <v>0</v>
          </cell>
        </row>
        <row r="13371">
          <cell r="N13371">
            <v>0</v>
          </cell>
        </row>
        <row r="13372">
          <cell r="N13372">
            <v>0</v>
          </cell>
        </row>
        <row r="13373">
          <cell r="N13373">
            <v>0</v>
          </cell>
        </row>
        <row r="13374">
          <cell r="N13374">
            <v>0</v>
          </cell>
        </row>
        <row r="13375">
          <cell r="N13375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 xml:space="preserve">Volume </v>
          </cell>
          <cell r="B1" t="str">
            <v>Cost</v>
          </cell>
          <cell r="D1" t="str">
            <v>Volume</v>
          </cell>
          <cell r="E1" t="str">
            <v>Cost</v>
          </cell>
        </row>
        <row r="2">
          <cell r="A2">
            <v>0</v>
          </cell>
          <cell r="B2">
            <v>0</v>
          </cell>
          <cell r="D2">
            <v>0</v>
          </cell>
          <cell r="E2">
            <v>0</v>
          </cell>
        </row>
        <row r="3">
          <cell r="A3">
            <v>0</v>
          </cell>
          <cell r="B3">
            <v>-677.35128785051484</v>
          </cell>
          <cell r="D3">
            <v>0</v>
          </cell>
          <cell r="E3">
            <v>-677.35128785051484</v>
          </cell>
        </row>
        <row r="4">
          <cell r="A4">
            <v>8.3624872052520827E-3</v>
          </cell>
          <cell r="B4">
            <v>-677.35128785051484</v>
          </cell>
          <cell r="D4">
            <v>8.3624872052520827E-3</v>
          </cell>
          <cell r="E4">
            <v>-677.35128785051484</v>
          </cell>
        </row>
        <row r="5">
          <cell r="A5">
            <v>8.3624872052520827E-3</v>
          </cell>
          <cell r="B5">
            <v>0</v>
          </cell>
          <cell r="D5">
            <v>8.3624872052520827E-3</v>
          </cell>
          <cell r="E5">
            <v>0</v>
          </cell>
        </row>
        <row r="6">
          <cell r="A6">
            <v>8.3624872052520827E-3</v>
          </cell>
          <cell r="B6">
            <v>-92.396724485504294</v>
          </cell>
          <cell r="D6">
            <v>8.3624872052520827E-3</v>
          </cell>
          <cell r="E6">
            <v>-92.396724485504294</v>
          </cell>
        </row>
        <row r="7">
          <cell r="A7">
            <v>3.529687349969306</v>
          </cell>
          <cell r="B7">
            <v>-92.396724485504294</v>
          </cell>
          <cell r="D7">
            <v>3.529687349969306</v>
          </cell>
          <cell r="E7">
            <v>-92.396724485504294</v>
          </cell>
        </row>
        <row r="8">
          <cell r="A8">
            <v>3.529687349969306</v>
          </cell>
          <cell r="B8">
            <v>0</v>
          </cell>
          <cell r="D8">
            <v>3.529687349969306</v>
          </cell>
          <cell r="E8">
            <v>0</v>
          </cell>
        </row>
        <row r="9">
          <cell r="A9">
            <v>3.529687349969306</v>
          </cell>
          <cell r="B9">
            <v>-92.26664576332999</v>
          </cell>
          <cell r="D9">
            <v>3.529687349969306</v>
          </cell>
          <cell r="E9">
            <v>-92.266645763329976</v>
          </cell>
        </row>
        <row r="10">
          <cell r="A10">
            <v>4.9842812282252158</v>
          </cell>
          <cell r="B10">
            <v>-92.26664576332999</v>
          </cell>
          <cell r="D10">
            <v>4.9842812282252158</v>
          </cell>
          <cell r="E10">
            <v>-92.266645763329976</v>
          </cell>
        </row>
        <row r="11">
          <cell r="A11">
            <v>4.9842812282252158</v>
          </cell>
          <cell r="B11">
            <v>0</v>
          </cell>
          <cell r="D11">
            <v>4.9842812282252158</v>
          </cell>
          <cell r="E11">
            <v>0</v>
          </cell>
        </row>
        <row r="12">
          <cell r="A12">
            <v>4.9842812282252158</v>
          </cell>
          <cell r="B12">
            <v>-92.015147067723291</v>
          </cell>
          <cell r="D12">
            <v>4.9842812282252158</v>
          </cell>
          <cell r="E12">
            <v>-92.015147067723291</v>
          </cell>
        </row>
        <row r="13">
          <cell r="A13">
            <v>5.95210607413473</v>
          </cell>
          <cell r="B13">
            <v>-92.015147067723291</v>
          </cell>
          <cell r="D13">
            <v>5.95210607413473</v>
          </cell>
          <cell r="E13">
            <v>-92.015147067723291</v>
          </cell>
        </row>
        <row r="14">
          <cell r="A14">
            <v>5.95210607413473</v>
          </cell>
          <cell r="B14">
            <v>0</v>
          </cell>
          <cell r="D14">
            <v>5.95210607413473</v>
          </cell>
          <cell r="E14">
            <v>0</v>
          </cell>
        </row>
        <row r="15">
          <cell r="A15">
            <v>5.95210607413473</v>
          </cell>
          <cell r="B15">
            <v>-91.433558231822062</v>
          </cell>
          <cell r="D15">
            <v>5.95210607413473</v>
          </cell>
          <cell r="E15">
            <v>-91.433558231822062</v>
          </cell>
        </row>
        <row r="16">
          <cell r="A16">
            <v>7.1229991553588441</v>
          </cell>
          <cell r="B16">
            <v>-91.433558231822062</v>
          </cell>
          <cell r="D16">
            <v>7.1229991553588441</v>
          </cell>
          <cell r="E16">
            <v>-91.433558231822062</v>
          </cell>
        </row>
        <row r="17">
          <cell r="A17">
            <v>7.1229991553588441</v>
          </cell>
          <cell r="B17">
            <v>0</v>
          </cell>
          <cell r="D17">
            <v>7.1229991553588441</v>
          </cell>
          <cell r="E17">
            <v>0</v>
          </cell>
        </row>
        <row r="18">
          <cell r="A18">
            <v>7.1229991553588441</v>
          </cell>
          <cell r="B18">
            <v>-89.33668770601507</v>
          </cell>
          <cell r="D18">
            <v>7.1229991553588441</v>
          </cell>
          <cell r="E18">
            <v>-89.33668770601507</v>
          </cell>
        </row>
        <row r="19">
          <cell r="A19">
            <v>9.2592970602750224</v>
          </cell>
          <cell r="B19">
            <v>-89.33668770601507</v>
          </cell>
          <cell r="D19">
            <v>9.2592970602750224</v>
          </cell>
          <cell r="E19">
            <v>-89.33668770601507</v>
          </cell>
        </row>
        <row r="20">
          <cell r="A20">
            <v>9.2592970602750224</v>
          </cell>
          <cell r="B20">
            <v>0</v>
          </cell>
          <cell r="D20">
            <v>9.2592970602750224</v>
          </cell>
          <cell r="E20">
            <v>0</v>
          </cell>
        </row>
        <row r="21">
          <cell r="A21">
            <v>9.2592970602750224</v>
          </cell>
          <cell r="B21">
            <v>-84.612672523207138</v>
          </cell>
          <cell r="D21">
            <v>9.2592970602750224</v>
          </cell>
          <cell r="E21">
            <v>-84.612672523207138</v>
          </cell>
        </row>
        <row r="22">
          <cell r="A22">
            <v>9.6037835764119635</v>
          </cell>
          <cell r="B22">
            <v>-84.612672523207138</v>
          </cell>
          <cell r="D22">
            <v>9.6037835764119635</v>
          </cell>
          <cell r="E22">
            <v>-84.612672523207138</v>
          </cell>
        </row>
        <row r="23">
          <cell r="A23">
            <v>9.6037835764119635</v>
          </cell>
          <cell r="B23">
            <v>0</v>
          </cell>
          <cell r="D23">
            <v>9.6037835764119635</v>
          </cell>
          <cell r="E23">
            <v>0</v>
          </cell>
        </row>
        <row r="24">
          <cell r="A24">
            <v>9.6037835764119635</v>
          </cell>
          <cell r="B24">
            <v>-83.267506464794451</v>
          </cell>
          <cell r="D24">
            <v>9.6037835764119635</v>
          </cell>
          <cell r="E24">
            <v>-83.267506464794451</v>
          </cell>
        </row>
        <row r="25">
          <cell r="A25">
            <v>10.691311285801893</v>
          </cell>
          <cell r="B25">
            <v>-83.267506464794451</v>
          </cell>
          <cell r="D25">
            <v>10.691311285801893</v>
          </cell>
          <cell r="E25">
            <v>-83.267506464794451</v>
          </cell>
        </row>
        <row r="26">
          <cell r="A26">
            <v>10.691311285801893</v>
          </cell>
          <cell r="B26">
            <v>0</v>
          </cell>
          <cell r="D26">
            <v>10.691311285801893</v>
          </cell>
          <cell r="E26">
            <v>0</v>
          </cell>
        </row>
        <row r="27">
          <cell r="A27">
            <v>10.691311285801893</v>
          </cell>
          <cell r="B27">
            <v>-79.6381504887717</v>
          </cell>
          <cell r="D27">
            <v>10.691311285801893</v>
          </cell>
          <cell r="E27">
            <v>-79.6381504887717</v>
          </cell>
        </row>
        <row r="28">
          <cell r="A28">
            <v>11.942227798810562</v>
          </cell>
          <cell r="B28">
            <v>-79.6381504887717</v>
          </cell>
          <cell r="D28">
            <v>11.942227798810562</v>
          </cell>
          <cell r="E28">
            <v>-79.6381504887717</v>
          </cell>
        </row>
        <row r="29">
          <cell r="A29">
            <v>11.942227798810562</v>
          </cell>
          <cell r="B29">
            <v>0</v>
          </cell>
          <cell r="D29">
            <v>11.942227798810562</v>
          </cell>
          <cell r="E29">
            <v>0</v>
          </cell>
        </row>
        <row r="30">
          <cell r="A30">
            <v>11.942227798810562</v>
          </cell>
          <cell r="B30">
            <v>-79.05967178527672</v>
          </cell>
          <cell r="D30">
            <v>11.942227798810562</v>
          </cell>
          <cell r="E30">
            <v>-79.05967178527672</v>
          </cell>
        </row>
        <row r="31">
          <cell r="A31">
            <v>14.354128384770526</v>
          </cell>
          <cell r="B31">
            <v>-79.05967178527672</v>
          </cell>
          <cell r="D31">
            <v>14.354128384770526</v>
          </cell>
          <cell r="E31">
            <v>-79.05967178527672</v>
          </cell>
        </row>
        <row r="32">
          <cell r="A32">
            <v>14.354128384770526</v>
          </cell>
          <cell r="B32">
            <v>0</v>
          </cell>
          <cell r="D32">
            <v>14.354128384770526</v>
          </cell>
          <cell r="E32">
            <v>0</v>
          </cell>
        </row>
        <row r="33">
          <cell r="A33">
            <v>14.354128384770526</v>
          </cell>
          <cell r="B33">
            <v>-74.279704463158126</v>
          </cell>
          <cell r="D33">
            <v>14.354128384770526</v>
          </cell>
          <cell r="E33">
            <v>-74.279704463158126</v>
          </cell>
        </row>
        <row r="34">
          <cell r="A34">
            <v>14.724035115009624</v>
          </cell>
          <cell r="B34">
            <v>-74.279704463158126</v>
          </cell>
          <cell r="D34">
            <v>14.724035115009624</v>
          </cell>
          <cell r="E34">
            <v>-74.279704463158126</v>
          </cell>
        </row>
        <row r="35">
          <cell r="A35">
            <v>14.724035115009624</v>
          </cell>
          <cell r="B35">
            <v>0</v>
          </cell>
          <cell r="D35">
            <v>14.724035115009624</v>
          </cell>
          <cell r="E35">
            <v>0</v>
          </cell>
        </row>
        <row r="36">
          <cell r="A36">
            <v>14.724035115009624</v>
          </cell>
          <cell r="B36">
            <v>-73.572049974147802</v>
          </cell>
          <cell r="D36">
            <v>14.724035115009624</v>
          </cell>
          <cell r="E36">
            <v>-73.572049974147802</v>
          </cell>
        </row>
        <row r="37">
          <cell r="A37">
            <v>15.419481466257452</v>
          </cell>
          <cell r="B37">
            <v>-73.572049974147802</v>
          </cell>
          <cell r="D37">
            <v>15.419481466257452</v>
          </cell>
          <cell r="E37">
            <v>-73.572049974147802</v>
          </cell>
        </row>
        <row r="38">
          <cell r="A38">
            <v>15.419481466257452</v>
          </cell>
          <cell r="B38">
            <v>0</v>
          </cell>
          <cell r="D38">
            <v>15.419481466257452</v>
          </cell>
          <cell r="E38">
            <v>0</v>
          </cell>
        </row>
        <row r="39">
          <cell r="A39">
            <v>15.419481466257452</v>
          </cell>
          <cell r="B39">
            <v>-71.131636545620481</v>
          </cell>
          <cell r="D39">
            <v>15.419481466257452</v>
          </cell>
          <cell r="E39">
            <v>-71.131636545620481</v>
          </cell>
        </row>
        <row r="40">
          <cell r="A40">
            <v>17.464948061022593</v>
          </cell>
          <cell r="B40">
            <v>-71.131636545620481</v>
          </cell>
          <cell r="D40">
            <v>17.464948061022593</v>
          </cell>
          <cell r="E40">
            <v>-71.131636545620481</v>
          </cell>
        </row>
        <row r="41">
          <cell r="A41">
            <v>17.464948061022593</v>
          </cell>
          <cell r="B41">
            <v>0</v>
          </cell>
          <cell r="D41">
            <v>17.464948061022593</v>
          </cell>
          <cell r="E41">
            <v>0</v>
          </cell>
        </row>
        <row r="42">
          <cell r="A42">
            <v>17.464948061022593</v>
          </cell>
          <cell r="B42">
            <v>-70.96599217342002</v>
          </cell>
          <cell r="D42">
            <v>17.464948061022593</v>
          </cell>
          <cell r="E42">
            <v>-70.96599217342002</v>
          </cell>
        </row>
        <row r="43">
          <cell r="A43">
            <v>18.362095721313853</v>
          </cell>
          <cell r="B43">
            <v>-70.96599217342002</v>
          </cell>
          <cell r="D43">
            <v>18.362095721313853</v>
          </cell>
          <cell r="E43">
            <v>-70.96599217342002</v>
          </cell>
        </row>
        <row r="44">
          <cell r="A44">
            <v>18.362095721313853</v>
          </cell>
          <cell r="B44">
            <v>0</v>
          </cell>
          <cell r="D44">
            <v>18.362095721313853</v>
          </cell>
          <cell r="E44">
            <v>0</v>
          </cell>
        </row>
        <row r="45">
          <cell r="A45">
            <v>18.362095721313853</v>
          </cell>
          <cell r="B45">
            <v>-70.690482841089548</v>
          </cell>
          <cell r="D45">
            <v>18.362095721313853</v>
          </cell>
          <cell r="E45">
            <v>-70.690482841089548</v>
          </cell>
        </row>
        <row r="46">
          <cell r="A46">
            <v>19.530331706873103</v>
          </cell>
          <cell r="B46">
            <v>-70.690482841089548</v>
          </cell>
          <cell r="D46">
            <v>19.530331706873103</v>
          </cell>
          <cell r="E46">
            <v>-70.690482841089548</v>
          </cell>
        </row>
        <row r="47">
          <cell r="A47">
            <v>19.530331706873103</v>
          </cell>
          <cell r="B47">
            <v>0</v>
          </cell>
          <cell r="D47">
            <v>19.530331706873103</v>
          </cell>
          <cell r="E47">
            <v>0</v>
          </cell>
        </row>
        <row r="48">
          <cell r="A48">
            <v>19.530331706873103</v>
          </cell>
          <cell r="B48">
            <v>-68.584387821035321</v>
          </cell>
          <cell r="D48">
            <v>19.530331706873103</v>
          </cell>
          <cell r="E48">
            <v>-68.584387821035321</v>
          </cell>
        </row>
        <row r="49">
          <cell r="A49">
            <v>23.041710347894423</v>
          </cell>
          <cell r="B49">
            <v>-68.584387821035321</v>
          </cell>
          <cell r="D49">
            <v>23.041710347894423</v>
          </cell>
          <cell r="E49">
            <v>-68.584387821035321</v>
          </cell>
        </row>
        <row r="50">
          <cell r="A50">
            <v>23.041710347894423</v>
          </cell>
          <cell r="B50">
            <v>0</v>
          </cell>
          <cell r="D50">
            <v>23.041710347894423</v>
          </cell>
          <cell r="E50">
            <v>0</v>
          </cell>
        </row>
        <row r="51">
          <cell r="A51">
            <v>23.041710347894423</v>
          </cell>
          <cell r="B51">
            <v>-68.467005576752712</v>
          </cell>
          <cell r="D51">
            <v>23.041710347894423</v>
          </cell>
          <cell r="E51">
            <v>-68.467005576752712</v>
          </cell>
        </row>
        <row r="52">
          <cell r="A52">
            <v>26.327355256953673</v>
          </cell>
          <cell r="B52">
            <v>-68.467005576752712</v>
          </cell>
          <cell r="D52">
            <v>26.327355256953673</v>
          </cell>
          <cell r="E52">
            <v>-68.467005576752712</v>
          </cell>
        </row>
        <row r="53">
          <cell r="A53">
            <v>26.327355256953673</v>
          </cell>
          <cell r="B53">
            <v>0</v>
          </cell>
          <cell r="D53">
            <v>26.327355256953673</v>
          </cell>
          <cell r="E53">
            <v>0</v>
          </cell>
        </row>
        <row r="54">
          <cell r="A54">
            <v>26.327355256953673</v>
          </cell>
          <cell r="B54">
            <v>-67.920252408086213</v>
          </cell>
          <cell r="D54">
            <v>26.327355256953673</v>
          </cell>
          <cell r="E54">
            <v>-67.920252408086213</v>
          </cell>
        </row>
        <row r="55">
          <cell r="A55">
            <v>26.604188995401842</v>
          </cell>
          <cell r="B55">
            <v>-67.920252408086213</v>
          </cell>
          <cell r="D55">
            <v>26.604188995401842</v>
          </cell>
          <cell r="E55">
            <v>-67.920252408086213</v>
          </cell>
        </row>
        <row r="56">
          <cell r="A56">
            <v>26.604188995401842</v>
          </cell>
          <cell r="B56">
            <v>0</v>
          </cell>
          <cell r="D56">
            <v>26.604188995401842</v>
          </cell>
          <cell r="E56">
            <v>0</v>
          </cell>
        </row>
        <row r="57">
          <cell r="A57">
            <v>26.604188995401842</v>
          </cell>
          <cell r="B57">
            <v>-60.644346305332839</v>
          </cell>
          <cell r="D57">
            <v>26.604188995401842</v>
          </cell>
          <cell r="E57">
            <v>-60.644346305332839</v>
          </cell>
        </row>
        <row r="58">
          <cell r="A58">
            <v>26.971057573670109</v>
          </cell>
          <cell r="B58">
            <v>-60.644346305332839</v>
          </cell>
          <cell r="D58">
            <v>26.971057573670109</v>
          </cell>
          <cell r="E58">
            <v>-60.644346305332839</v>
          </cell>
        </row>
        <row r="59">
          <cell r="A59">
            <v>26.971057573670109</v>
          </cell>
          <cell r="B59">
            <v>0</v>
          </cell>
          <cell r="D59">
            <v>26.971057573670109</v>
          </cell>
          <cell r="E59">
            <v>0</v>
          </cell>
        </row>
        <row r="60">
          <cell r="A60">
            <v>26.971057573670109</v>
          </cell>
          <cell r="B60">
            <v>-60.480004061311625</v>
          </cell>
          <cell r="D60">
            <v>26.971057573670109</v>
          </cell>
          <cell r="E60">
            <v>-60.480004061311618</v>
          </cell>
        </row>
        <row r="61">
          <cell r="A61">
            <v>27.065847746003413</v>
          </cell>
          <cell r="B61">
            <v>-60.480004061311625</v>
          </cell>
          <cell r="D61">
            <v>27.065847746003413</v>
          </cell>
          <cell r="E61">
            <v>-60.480004061311618</v>
          </cell>
        </row>
        <row r="62">
          <cell r="A62">
            <v>27.065847746003413</v>
          </cell>
          <cell r="B62">
            <v>0</v>
          </cell>
          <cell r="D62">
            <v>27.065847746003413</v>
          </cell>
          <cell r="E62">
            <v>0</v>
          </cell>
        </row>
        <row r="63">
          <cell r="A63">
            <v>27.065847746003413</v>
          </cell>
          <cell r="B63">
            <v>-57.994889734022685</v>
          </cell>
          <cell r="D63">
            <v>27.065847746003413</v>
          </cell>
          <cell r="E63">
            <v>-57.994889734022692</v>
          </cell>
        </row>
        <row r="64">
          <cell r="A64">
            <v>27.150908842944371</v>
          </cell>
          <cell r="B64">
            <v>-57.994889734022685</v>
          </cell>
          <cell r="D64">
            <v>27.150908842944371</v>
          </cell>
          <cell r="E64">
            <v>-57.994889734022692</v>
          </cell>
        </row>
        <row r="65">
          <cell r="A65">
            <v>27.150908842944371</v>
          </cell>
          <cell r="B65">
            <v>0</v>
          </cell>
          <cell r="D65">
            <v>27.150908842944371</v>
          </cell>
          <cell r="E65">
            <v>0</v>
          </cell>
        </row>
        <row r="66">
          <cell r="A66">
            <v>27.150908842944371</v>
          </cell>
          <cell r="B66">
            <v>-57.024934482207314</v>
          </cell>
          <cell r="D66">
            <v>27.150908842944371</v>
          </cell>
          <cell r="E66">
            <v>-57.024934482207314</v>
          </cell>
        </row>
        <row r="67">
          <cell r="A67">
            <v>27.255011069637376</v>
          </cell>
          <cell r="B67">
            <v>-57.024934482207314</v>
          </cell>
          <cell r="D67">
            <v>27.255011069637376</v>
          </cell>
          <cell r="E67">
            <v>-57.024934482207314</v>
          </cell>
        </row>
        <row r="68">
          <cell r="A68">
            <v>27.255011069637376</v>
          </cell>
          <cell r="B68">
            <v>0</v>
          </cell>
          <cell r="D68">
            <v>27.255011069637376</v>
          </cell>
          <cell r="E68">
            <v>0</v>
          </cell>
        </row>
        <row r="69">
          <cell r="A69">
            <v>27.255011069637376</v>
          </cell>
          <cell r="B69">
            <v>-47.493579441414816</v>
          </cell>
          <cell r="D69">
            <v>27.255011069637376</v>
          </cell>
          <cell r="E69">
            <v>-47.493579441414816</v>
          </cell>
        </row>
        <row r="70">
          <cell r="A70">
            <v>30.661678325270678</v>
          </cell>
          <cell r="B70">
            <v>-47.493579441414816</v>
          </cell>
          <cell r="D70">
            <v>30.661678325270678</v>
          </cell>
          <cell r="E70">
            <v>-47.493579441414816</v>
          </cell>
        </row>
        <row r="71">
          <cell r="A71">
            <v>30.661678325270678</v>
          </cell>
          <cell r="B71">
            <v>0</v>
          </cell>
          <cell r="D71">
            <v>30.661678325270678</v>
          </cell>
          <cell r="E71">
            <v>0</v>
          </cell>
        </row>
        <row r="72">
          <cell r="A72">
            <v>30.661678325270678</v>
          </cell>
          <cell r="B72">
            <v>-47.267148902051602</v>
          </cell>
          <cell r="D72">
            <v>30.661678325270678</v>
          </cell>
          <cell r="E72">
            <v>-47.267148902051602</v>
          </cell>
        </row>
        <row r="73">
          <cell r="A73">
            <v>31.031926899125637</v>
          </cell>
          <cell r="B73">
            <v>-47.267148902051602</v>
          </cell>
          <cell r="D73">
            <v>31.031926899125637</v>
          </cell>
          <cell r="E73">
            <v>-47.267148902051602</v>
          </cell>
        </row>
        <row r="74">
          <cell r="A74">
            <v>31.031926899125637</v>
          </cell>
          <cell r="B74">
            <v>0</v>
          </cell>
          <cell r="D74">
            <v>31.031926899125637</v>
          </cell>
          <cell r="E74">
            <v>0</v>
          </cell>
        </row>
        <row r="75">
          <cell r="A75">
            <v>31.031926899125637</v>
          </cell>
          <cell r="B75">
            <v>-44.557294592514417</v>
          </cell>
          <cell r="D75">
            <v>31.031926899125637</v>
          </cell>
          <cell r="E75">
            <v>-44.557294592514417</v>
          </cell>
        </row>
        <row r="76">
          <cell r="A76">
            <v>31.166606227017716</v>
          </cell>
          <cell r="B76">
            <v>-44.557294592514417</v>
          </cell>
          <cell r="D76">
            <v>31.166606227017716</v>
          </cell>
          <cell r="E76">
            <v>-44.557294592514417</v>
          </cell>
        </row>
        <row r="77">
          <cell r="A77">
            <v>31.166606227017716</v>
          </cell>
          <cell r="B77">
            <v>0</v>
          </cell>
          <cell r="D77">
            <v>31.166606227017716</v>
          </cell>
          <cell r="E77">
            <v>0</v>
          </cell>
        </row>
        <row r="78">
          <cell r="A78">
            <v>31.166606227017716</v>
          </cell>
          <cell r="B78">
            <v>-42.074504521935204</v>
          </cell>
          <cell r="D78">
            <v>31.166606227017716</v>
          </cell>
          <cell r="E78">
            <v>-42.074504521935204</v>
          </cell>
        </row>
        <row r="79">
          <cell r="A79">
            <v>31.367639315694763</v>
          </cell>
          <cell r="B79">
            <v>-42.074504521935204</v>
          </cell>
          <cell r="D79">
            <v>31.367639315694763</v>
          </cell>
          <cell r="E79">
            <v>-42.074504521935204</v>
          </cell>
        </row>
        <row r="80">
          <cell r="A80">
            <v>31.367639315694763</v>
          </cell>
          <cell r="B80">
            <v>0</v>
          </cell>
          <cell r="D80">
            <v>31.367639315694763</v>
          </cell>
          <cell r="E80">
            <v>0</v>
          </cell>
        </row>
        <row r="81">
          <cell r="A81">
            <v>31.367639315694763</v>
          </cell>
          <cell r="B81">
            <v>-37.604939606351387</v>
          </cell>
          <cell r="D81">
            <v>31.367639315694763</v>
          </cell>
          <cell r="E81">
            <v>-37.604939606351387</v>
          </cell>
        </row>
        <row r="82">
          <cell r="A82">
            <v>31.549558267175534</v>
          </cell>
          <cell r="B82">
            <v>-37.604939606351387</v>
          </cell>
          <cell r="D82">
            <v>31.549558267175534</v>
          </cell>
          <cell r="E82">
            <v>-37.604939606351387</v>
          </cell>
        </row>
        <row r="83">
          <cell r="A83">
            <v>31.549558267175534</v>
          </cell>
          <cell r="B83">
            <v>0</v>
          </cell>
          <cell r="D83">
            <v>31.549558267175534</v>
          </cell>
          <cell r="E83">
            <v>0</v>
          </cell>
        </row>
        <row r="84">
          <cell r="A84">
            <v>31.549558267175534</v>
          </cell>
          <cell r="B84">
            <v>-37.307532242661381</v>
          </cell>
          <cell r="D84">
            <v>31.549558267175534</v>
          </cell>
          <cell r="E84">
            <v>-37.307532242661381</v>
          </cell>
        </row>
        <row r="85">
          <cell r="A85">
            <v>50.245851330943523</v>
          </cell>
          <cell r="B85">
            <v>-37.307532242661381</v>
          </cell>
          <cell r="D85">
            <v>50.245851330943523</v>
          </cell>
          <cell r="E85">
            <v>-37.307532242661381</v>
          </cell>
        </row>
        <row r="86">
          <cell r="A86">
            <v>50.245851330943523</v>
          </cell>
          <cell r="B86">
            <v>0</v>
          </cell>
          <cell r="D86">
            <v>50.245851330943523</v>
          </cell>
          <cell r="E86">
            <v>0</v>
          </cell>
        </row>
        <row r="87">
          <cell r="A87">
            <v>50.245851330943523</v>
          </cell>
          <cell r="B87">
            <v>-33.32544697979327</v>
          </cell>
          <cell r="D87">
            <v>50.245851330943523</v>
          </cell>
          <cell r="E87">
            <v>-33.32544697979327</v>
          </cell>
        </row>
        <row r="88">
          <cell r="A88">
            <v>50.359516604325357</v>
          </cell>
          <cell r="B88">
            <v>-33.32544697979327</v>
          </cell>
          <cell r="D88">
            <v>50.359516604325357</v>
          </cell>
          <cell r="E88">
            <v>-33.32544697979327</v>
          </cell>
        </row>
        <row r="89">
          <cell r="A89">
            <v>50.359516604325357</v>
          </cell>
          <cell r="B89">
            <v>0</v>
          </cell>
          <cell r="D89">
            <v>50.359516604325357</v>
          </cell>
          <cell r="E89">
            <v>0</v>
          </cell>
        </row>
        <row r="90">
          <cell r="A90">
            <v>50.359516604325357</v>
          </cell>
          <cell r="B90">
            <v>-33.077680786871454</v>
          </cell>
          <cell r="D90">
            <v>50.359516604325357</v>
          </cell>
          <cell r="E90">
            <v>-33.077680786871454</v>
          </cell>
        </row>
        <row r="91">
          <cell r="A91">
            <v>50.413222519619985</v>
          </cell>
          <cell r="B91">
            <v>-33.077680786871454</v>
          </cell>
          <cell r="D91">
            <v>50.413222519619985</v>
          </cell>
          <cell r="E91">
            <v>-33.077680786871454</v>
          </cell>
        </row>
        <row r="92">
          <cell r="A92">
            <v>50.413222519619985</v>
          </cell>
          <cell r="B92">
            <v>0</v>
          </cell>
          <cell r="D92">
            <v>50.413222519619985</v>
          </cell>
          <cell r="E92">
            <v>0</v>
          </cell>
        </row>
        <row r="93">
          <cell r="A93">
            <v>50.413222519619985</v>
          </cell>
          <cell r="B93">
            <v>-31.235948543477708</v>
          </cell>
          <cell r="D93">
            <v>50.413222519619985</v>
          </cell>
          <cell r="E93">
            <v>-31.235948543477711</v>
          </cell>
        </row>
        <row r="94">
          <cell r="A94">
            <v>50.92853060106637</v>
          </cell>
          <cell r="B94">
            <v>-31.235948543477708</v>
          </cell>
          <cell r="D94">
            <v>50.92853060106637</v>
          </cell>
          <cell r="E94">
            <v>-31.235948543477711</v>
          </cell>
        </row>
        <row r="95">
          <cell r="A95">
            <v>50.92853060106637</v>
          </cell>
          <cell r="B95">
            <v>0</v>
          </cell>
          <cell r="D95">
            <v>50.92853060106637</v>
          </cell>
          <cell r="E95">
            <v>0</v>
          </cell>
        </row>
        <row r="96">
          <cell r="A96">
            <v>50.92853060106637</v>
          </cell>
          <cell r="B96">
            <v>-26.542279873792477</v>
          </cell>
          <cell r="D96">
            <v>50.92853060106637</v>
          </cell>
          <cell r="E96">
            <v>-26.542279873792477</v>
          </cell>
        </row>
        <row r="97">
          <cell r="A97">
            <v>55.831218756386122</v>
          </cell>
          <cell r="B97">
            <v>-26.542279873792477</v>
          </cell>
          <cell r="D97">
            <v>55.831218756386122</v>
          </cell>
          <cell r="E97">
            <v>-26.542279873792477</v>
          </cell>
        </row>
        <row r="98">
          <cell r="A98">
            <v>55.831218756386122</v>
          </cell>
          <cell r="B98">
            <v>0</v>
          </cell>
          <cell r="D98">
            <v>55.831218756386122</v>
          </cell>
          <cell r="E98">
            <v>0</v>
          </cell>
        </row>
        <row r="99">
          <cell r="A99">
            <v>55.831218756386122</v>
          </cell>
          <cell r="B99">
            <v>-26.54227987379247</v>
          </cell>
          <cell r="D99">
            <v>55.831218756386122</v>
          </cell>
          <cell r="E99">
            <v>-26.54227987379247</v>
          </cell>
        </row>
        <row r="100">
          <cell r="A100">
            <v>56.528768915577338</v>
          </cell>
          <cell r="B100">
            <v>-26.54227987379247</v>
          </cell>
          <cell r="D100">
            <v>56.528768915577338</v>
          </cell>
          <cell r="E100">
            <v>-26.54227987379247</v>
          </cell>
        </row>
        <row r="101">
          <cell r="A101">
            <v>56.528768915577338</v>
          </cell>
          <cell r="B101">
            <v>0</v>
          </cell>
          <cell r="D101">
            <v>56.528768915577338</v>
          </cell>
          <cell r="E101">
            <v>0</v>
          </cell>
        </row>
        <row r="102">
          <cell r="A102">
            <v>56.528768915577338</v>
          </cell>
          <cell r="B102">
            <v>-24.177683430274051</v>
          </cell>
          <cell r="D102">
            <v>56.528768915577338</v>
          </cell>
          <cell r="E102">
            <v>-24.177683430274051</v>
          </cell>
        </row>
        <row r="103">
          <cell r="A103">
            <v>59.998719939797866</v>
          </cell>
          <cell r="B103">
            <v>-24.177683430274051</v>
          </cell>
          <cell r="D103">
            <v>59.998719939797866</v>
          </cell>
          <cell r="E103">
            <v>-24.177683430274051</v>
          </cell>
        </row>
        <row r="104">
          <cell r="A104">
            <v>59.998719939797866</v>
          </cell>
          <cell r="B104">
            <v>0</v>
          </cell>
          <cell r="D104">
            <v>59.998719939797866</v>
          </cell>
          <cell r="E104">
            <v>0</v>
          </cell>
        </row>
        <row r="105">
          <cell r="A105">
            <v>59.998719939797866</v>
          </cell>
          <cell r="B105">
            <v>-22.766465099412109</v>
          </cell>
          <cell r="D105">
            <v>59.998719939797866</v>
          </cell>
          <cell r="E105">
            <v>-22.766465099412109</v>
          </cell>
        </row>
        <row r="106">
          <cell r="A106">
            <v>60.050644787371752</v>
          </cell>
          <cell r="B106">
            <v>-22.766465099412109</v>
          </cell>
          <cell r="D106">
            <v>60.050644787371752</v>
          </cell>
          <cell r="E106">
            <v>-22.766465099412109</v>
          </cell>
        </row>
        <row r="107">
          <cell r="A107">
            <v>60.050644787371752</v>
          </cell>
          <cell r="B107">
            <v>0</v>
          </cell>
          <cell r="D107">
            <v>60.050644787371752</v>
          </cell>
          <cell r="E107">
            <v>0</v>
          </cell>
        </row>
        <row r="108">
          <cell r="A108">
            <v>60.050644787371752</v>
          </cell>
          <cell r="B108">
            <v>-21.630336740248175</v>
          </cell>
          <cell r="D108">
            <v>60.050644787371752</v>
          </cell>
          <cell r="E108">
            <v>-21.630336740248175</v>
          </cell>
        </row>
        <row r="109">
          <cell r="A109">
            <v>75.65714700074372</v>
          </cell>
          <cell r="B109">
            <v>-21.630336740248175</v>
          </cell>
          <cell r="D109">
            <v>75.65714700074372</v>
          </cell>
          <cell r="E109">
            <v>-21.630336740248175</v>
          </cell>
        </row>
        <row r="110">
          <cell r="A110">
            <v>75.65714700074372</v>
          </cell>
          <cell r="B110">
            <v>0</v>
          </cell>
          <cell r="D110">
            <v>75.65714700074372</v>
          </cell>
          <cell r="E110">
            <v>0</v>
          </cell>
        </row>
        <row r="111">
          <cell r="A111">
            <v>75.65714700074372</v>
          </cell>
          <cell r="B111">
            <v>-18.834530511824976</v>
          </cell>
          <cell r="D111">
            <v>75.65714700074372</v>
          </cell>
          <cell r="E111">
            <v>-18.834530511824976</v>
          </cell>
        </row>
        <row r="112">
          <cell r="A112">
            <v>76.279244424470804</v>
          </cell>
          <cell r="B112">
            <v>-18.834530511824976</v>
          </cell>
          <cell r="D112">
            <v>76.279244424470804</v>
          </cell>
          <cell r="E112">
            <v>-18.834530511824976</v>
          </cell>
        </row>
        <row r="113">
          <cell r="A113">
            <v>76.279244424470804</v>
          </cell>
          <cell r="B113">
            <v>0</v>
          </cell>
          <cell r="D113">
            <v>76.279244424470804</v>
          </cell>
          <cell r="E113">
            <v>0</v>
          </cell>
        </row>
        <row r="114">
          <cell r="A114">
            <v>76.279244424470804</v>
          </cell>
          <cell r="B114">
            <v>-18.735457494097506</v>
          </cell>
          <cell r="D114">
            <v>76.279244424470804</v>
          </cell>
          <cell r="E114">
            <v>-18.735457494097506</v>
          </cell>
        </row>
        <row r="115">
          <cell r="A115">
            <v>82.928283861096105</v>
          </cell>
          <cell r="B115">
            <v>-18.735457494097506</v>
          </cell>
          <cell r="D115">
            <v>82.928283861096105</v>
          </cell>
          <cell r="E115">
            <v>-18.735457494097506</v>
          </cell>
        </row>
        <row r="116">
          <cell r="A116">
            <v>82.928283861096105</v>
          </cell>
          <cell r="B116">
            <v>0</v>
          </cell>
          <cell r="D116">
            <v>82.928283861096105</v>
          </cell>
          <cell r="E116">
            <v>0</v>
          </cell>
        </row>
        <row r="117">
          <cell r="A117">
            <v>82.928283861096105</v>
          </cell>
          <cell r="B117">
            <v>-15.662982085550684</v>
          </cell>
          <cell r="D117">
            <v>82.928283861096105</v>
          </cell>
          <cell r="E117">
            <v>-15.662982085550684</v>
          </cell>
        </row>
        <row r="118">
          <cell r="A118">
            <v>85.531426219042231</v>
          </cell>
          <cell r="B118">
            <v>-15.662982085550684</v>
          </cell>
          <cell r="D118">
            <v>85.531426219042231</v>
          </cell>
          <cell r="E118">
            <v>-15.662982085550684</v>
          </cell>
        </row>
        <row r="119">
          <cell r="A119">
            <v>85.531426219042231</v>
          </cell>
          <cell r="B119">
            <v>0</v>
          </cell>
          <cell r="D119">
            <v>85.531426219042231</v>
          </cell>
          <cell r="E119">
            <v>0</v>
          </cell>
        </row>
        <row r="120">
          <cell r="A120">
            <v>85.531426219042231</v>
          </cell>
          <cell r="B120">
            <v>-15.46690011110489</v>
          </cell>
          <cell r="D120">
            <v>85.531426219042231</v>
          </cell>
          <cell r="E120">
            <v>-15.46690011110489</v>
          </cell>
        </row>
        <row r="121">
          <cell r="A121">
            <v>85.910389390946676</v>
          </cell>
          <cell r="B121">
            <v>-15.46690011110489</v>
          </cell>
          <cell r="D121">
            <v>85.910389390946676</v>
          </cell>
          <cell r="E121">
            <v>-15.46690011110489</v>
          </cell>
        </row>
        <row r="122">
          <cell r="A122">
            <v>85.910389390946676</v>
          </cell>
          <cell r="B122">
            <v>0</v>
          </cell>
          <cell r="D122">
            <v>85.910389390946676</v>
          </cell>
          <cell r="E122">
            <v>0</v>
          </cell>
        </row>
        <row r="123">
          <cell r="A123">
            <v>85.910389390946676</v>
          </cell>
          <cell r="B123">
            <v>-14.543821835066629</v>
          </cell>
          <cell r="D123">
            <v>85.910389390946676</v>
          </cell>
          <cell r="E123">
            <v>-14.543821835066629</v>
          </cell>
        </row>
        <row r="124">
          <cell r="A124">
            <v>86.429153941367161</v>
          </cell>
          <cell r="B124">
            <v>-14.543821835066629</v>
          </cell>
          <cell r="D124">
            <v>86.429153941367161</v>
          </cell>
          <cell r="E124">
            <v>-14.543821835066629</v>
          </cell>
        </row>
        <row r="125">
          <cell r="A125">
            <v>86.429153941367161</v>
          </cell>
          <cell r="B125">
            <v>0</v>
          </cell>
          <cell r="D125">
            <v>86.429153941367161</v>
          </cell>
          <cell r="E125">
            <v>0</v>
          </cell>
        </row>
        <row r="126">
          <cell r="A126">
            <v>86.429153941367161</v>
          </cell>
          <cell r="B126">
            <v>-12.839151006029908</v>
          </cell>
          <cell r="D126">
            <v>86.429153941367161</v>
          </cell>
          <cell r="E126">
            <v>-12.839151006029908</v>
          </cell>
        </row>
        <row r="127">
          <cell r="A127">
            <v>92.269894575052689</v>
          </cell>
          <cell r="B127">
            <v>-12.839151006029908</v>
          </cell>
          <cell r="D127">
            <v>92.269894575052689</v>
          </cell>
          <cell r="E127">
            <v>-12.839151006029908</v>
          </cell>
        </row>
        <row r="128">
          <cell r="A128">
            <v>92.269894575052689</v>
          </cell>
          <cell r="B128">
            <v>0</v>
          </cell>
          <cell r="D128">
            <v>92.269894575052689</v>
          </cell>
          <cell r="E128">
            <v>0</v>
          </cell>
        </row>
        <row r="129">
          <cell r="A129">
            <v>92.269894575052689</v>
          </cell>
          <cell r="B129">
            <v>-12.203681211976219</v>
          </cell>
          <cell r="D129">
            <v>92.269894575052689</v>
          </cell>
          <cell r="E129">
            <v>-12.203681211976219</v>
          </cell>
        </row>
        <row r="130">
          <cell r="A130">
            <v>93.069413122717251</v>
          </cell>
          <cell r="B130">
            <v>-12.203681211976219</v>
          </cell>
          <cell r="D130">
            <v>93.069413122717251</v>
          </cell>
          <cell r="E130">
            <v>-12.203681211976219</v>
          </cell>
        </row>
        <row r="131">
          <cell r="A131">
            <v>93.069413122717251</v>
          </cell>
          <cell r="B131">
            <v>0</v>
          </cell>
          <cell r="D131">
            <v>93.069413122717251</v>
          </cell>
          <cell r="E131">
            <v>0</v>
          </cell>
        </row>
        <row r="132">
          <cell r="A132">
            <v>93.069413122717251</v>
          </cell>
          <cell r="B132">
            <v>-11.894295726027272</v>
          </cell>
          <cell r="D132">
            <v>93.069413122717251</v>
          </cell>
          <cell r="E132">
            <v>-11.894295726027272</v>
          </cell>
        </row>
        <row r="133">
          <cell r="A133">
            <v>93.802976835425127</v>
          </cell>
          <cell r="B133">
            <v>-11.894295726027272</v>
          </cell>
          <cell r="D133">
            <v>93.802976835425127</v>
          </cell>
          <cell r="E133">
            <v>-11.894295726027272</v>
          </cell>
        </row>
        <row r="134">
          <cell r="A134">
            <v>93.802976835425127</v>
          </cell>
          <cell r="B134">
            <v>0</v>
          </cell>
          <cell r="D134">
            <v>93.802976835425127</v>
          </cell>
          <cell r="E134">
            <v>0</v>
          </cell>
        </row>
        <row r="135">
          <cell r="A135">
            <v>93.802976835425127</v>
          </cell>
          <cell r="B135">
            <v>-10.910383788711155</v>
          </cell>
          <cell r="D135">
            <v>93.802976835425127</v>
          </cell>
          <cell r="E135">
            <v>-10.910383788711155</v>
          </cell>
        </row>
        <row r="136">
          <cell r="A136">
            <v>125.2784449277854</v>
          </cell>
          <cell r="B136">
            <v>-10.910383788711155</v>
          </cell>
          <cell r="D136">
            <v>125.2784449277854</v>
          </cell>
          <cell r="E136">
            <v>-10.910383788711155</v>
          </cell>
        </row>
        <row r="137">
          <cell r="A137">
            <v>125.2784449277854</v>
          </cell>
          <cell r="B137">
            <v>0</v>
          </cell>
          <cell r="D137">
            <v>125.2784449277854</v>
          </cell>
          <cell r="E137">
            <v>0</v>
          </cell>
        </row>
        <row r="138">
          <cell r="A138">
            <v>125.2784449277854</v>
          </cell>
          <cell r="B138">
            <v>-10.193564638609288</v>
          </cell>
          <cell r="D138">
            <v>125.2784449277854</v>
          </cell>
          <cell r="E138">
            <v>-10.193564638609288</v>
          </cell>
        </row>
        <row r="139">
          <cell r="A139">
            <v>141.46306421529763</v>
          </cell>
          <cell r="B139">
            <v>-10.193564638609288</v>
          </cell>
          <cell r="D139">
            <v>141.46306421529763</v>
          </cell>
          <cell r="E139">
            <v>-10.193564638609288</v>
          </cell>
        </row>
        <row r="140">
          <cell r="A140">
            <v>141.46306421529763</v>
          </cell>
          <cell r="B140">
            <v>0</v>
          </cell>
          <cell r="D140">
            <v>141.46306421529763</v>
          </cell>
          <cell r="E140">
            <v>0</v>
          </cell>
        </row>
        <row r="141">
          <cell r="A141">
            <v>141.46306421529763</v>
          </cell>
          <cell r="B141">
            <v>-8.6050767226671976</v>
          </cell>
          <cell r="D141">
            <v>141.46306421529763</v>
          </cell>
          <cell r="E141">
            <v>-8.6050767226671976</v>
          </cell>
        </row>
        <row r="142">
          <cell r="A142">
            <v>141.86177025784215</v>
          </cell>
          <cell r="B142">
            <v>-8.6050767226671976</v>
          </cell>
          <cell r="D142">
            <v>141.86177025784215</v>
          </cell>
          <cell r="E142">
            <v>-8.6050767226671976</v>
          </cell>
        </row>
        <row r="143">
          <cell r="A143">
            <v>141.86177025784215</v>
          </cell>
          <cell r="B143">
            <v>0</v>
          </cell>
          <cell r="D143">
            <v>141.86177025784215</v>
          </cell>
          <cell r="E143">
            <v>0</v>
          </cell>
        </row>
        <row r="144">
          <cell r="A144">
            <v>141.86177025784215</v>
          </cell>
          <cell r="B144">
            <v>-5.0325395723395161</v>
          </cell>
          <cell r="D144">
            <v>141.86177025784215</v>
          </cell>
          <cell r="E144">
            <v>-5.0325395723395161</v>
          </cell>
        </row>
        <row r="145">
          <cell r="A145">
            <v>146.49370446933543</v>
          </cell>
          <cell r="B145">
            <v>-5.0325395723395161</v>
          </cell>
          <cell r="D145">
            <v>146.49370446933543</v>
          </cell>
          <cell r="E145">
            <v>-5.0325395723395161</v>
          </cell>
        </row>
        <row r="146">
          <cell r="A146">
            <v>146.49370446933543</v>
          </cell>
          <cell r="B146">
            <v>0</v>
          </cell>
          <cell r="D146">
            <v>146.49370446933543</v>
          </cell>
          <cell r="E146">
            <v>0</v>
          </cell>
        </row>
        <row r="147">
          <cell r="A147">
            <v>146.49370446933543</v>
          </cell>
          <cell r="B147">
            <v>-5.0131588481630853</v>
          </cell>
          <cell r="D147">
            <v>146.49370446933543</v>
          </cell>
          <cell r="E147">
            <v>-5.0131588481630853</v>
          </cell>
        </row>
        <row r="148">
          <cell r="A148">
            <v>146.81642946595269</v>
          </cell>
          <cell r="B148">
            <v>-5.0131588481630853</v>
          </cell>
          <cell r="D148">
            <v>146.81642946595269</v>
          </cell>
          <cell r="E148">
            <v>-5.0131588481630853</v>
          </cell>
        </row>
        <row r="149">
          <cell r="A149">
            <v>146.81642946595269</v>
          </cell>
          <cell r="B149">
            <v>0</v>
          </cell>
          <cell r="D149">
            <v>146.81642946595269</v>
          </cell>
          <cell r="E149">
            <v>0</v>
          </cell>
        </row>
        <row r="150">
          <cell r="A150">
            <v>146.81642946595269</v>
          </cell>
          <cell r="B150">
            <v>-4.8188002359529616</v>
          </cell>
          <cell r="D150">
            <v>146.81642946595269</v>
          </cell>
          <cell r="E150">
            <v>-4.8188002359529616</v>
          </cell>
        </row>
        <row r="151">
          <cell r="A151">
            <v>162.1809016885679</v>
          </cell>
          <cell r="B151">
            <v>-4.8188002359529616</v>
          </cell>
          <cell r="D151">
            <v>162.1809016885679</v>
          </cell>
          <cell r="E151">
            <v>-4.8188002359529616</v>
          </cell>
        </row>
        <row r="152">
          <cell r="A152">
            <v>162.1809016885679</v>
          </cell>
          <cell r="B152">
            <v>0</v>
          </cell>
          <cell r="D152">
            <v>162.1809016885679</v>
          </cell>
          <cell r="E152">
            <v>0</v>
          </cell>
        </row>
        <row r="153">
          <cell r="A153">
            <v>162.1809016885679</v>
          </cell>
          <cell r="B153">
            <v>-3.6325072347779552</v>
          </cell>
          <cell r="D153">
            <v>162.1809016885679</v>
          </cell>
          <cell r="E153">
            <v>-3.6325072347779552</v>
          </cell>
        </row>
        <row r="154">
          <cell r="A154">
            <v>168.42060754207301</v>
          </cell>
          <cell r="B154">
            <v>-3.6325072347779552</v>
          </cell>
          <cell r="D154">
            <v>168.42060754207301</v>
          </cell>
          <cell r="E154">
            <v>-3.6325072347779552</v>
          </cell>
        </row>
        <row r="155">
          <cell r="A155">
            <v>168.42060754207301</v>
          </cell>
          <cell r="B155">
            <v>0</v>
          </cell>
          <cell r="D155">
            <v>168.42060754207301</v>
          </cell>
          <cell r="E155">
            <v>0</v>
          </cell>
        </row>
        <row r="156">
          <cell r="A156">
            <v>168.42060754207301</v>
          </cell>
          <cell r="B156">
            <v>-2.7384321785113168</v>
          </cell>
          <cell r="D156">
            <v>168.42060754207301</v>
          </cell>
          <cell r="E156">
            <v>-2.7384321785113168</v>
          </cell>
        </row>
        <row r="157">
          <cell r="A157">
            <v>168.99648063791602</v>
          </cell>
          <cell r="B157">
            <v>-2.7384321785113168</v>
          </cell>
          <cell r="D157">
            <v>168.99648063791602</v>
          </cell>
          <cell r="E157">
            <v>-2.7384321785113168</v>
          </cell>
        </row>
        <row r="158">
          <cell r="A158">
            <v>168.99648063791602</v>
          </cell>
          <cell r="B158">
            <v>0</v>
          </cell>
          <cell r="D158">
            <v>168.99648063791602</v>
          </cell>
          <cell r="E158">
            <v>0</v>
          </cell>
        </row>
        <row r="159">
          <cell r="A159">
            <v>168.99648063791602</v>
          </cell>
          <cell r="B159">
            <v>0</v>
          </cell>
          <cell r="D159">
            <v>168.99648063791602</v>
          </cell>
          <cell r="E159">
            <v>0</v>
          </cell>
        </row>
        <row r="160">
          <cell r="A160">
            <v>169.27267861281027</v>
          </cell>
          <cell r="B160">
            <v>0</v>
          </cell>
          <cell r="D160">
            <v>168.99648063791602</v>
          </cell>
          <cell r="E160">
            <v>0</v>
          </cell>
        </row>
        <row r="161">
          <cell r="A161">
            <v>169.27267861281027</v>
          </cell>
          <cell r="B161">
            <v>0</v>
          </cell>
          <cell r="D161">
            <v>168.99648063791602</v>
          </cell>
          <cell r="E161">
            <v>0</v>
          </cell>
        </row>
        <row r="162">
          <cell r="A162">
            <v>169.27267861281027</v>
          </cell>
          <cell r="B162">
            <v>0</v>
          </cell>
          <cell r="D162">
            <v>168.99648063791602</v>
          </cell>
          <cell r="E162">
            <v>0</v>
          </cell>
        </row>
        <row r="163">
          <cell r="A163">
            <v>169.27330950787967</v>
          </cell>
          <cell r="B163">
            <v>0</v>
          </cell>
          <cell r="D163">
            <v>169.27267861281027</v>
          </cell>
          <cell r="E163">
            <v>0</v>
          </cell>
        </row>
        <row r="164">
          <cell r="A164">
            <v>169.27330950787967</v>
          </cell>
          <cell r="B164">
            <v>0</v>
          </cell>
          <cell r="D164">
            <v>169.27267861281027</v>
          </cell>
          <cell r="E164">
            <v>0</v>
          </cell>
        </row>
        <row r="165">
          <cell r="A165">
            <v>169.27330950787967</v>
          </cell>
          <cell r="B165">
            <v>0</v>
          </cell>
          <cell r="D165">
            <v>169.27267861281027</v>
          </cell>
          <cell r="E165">
            <v>0</v>
          </cell>
        </row>
        <row r="166">
          <cell r="A166">
            <v>169.53824711284312</v>
          </cell>
          <cell r="B166">
            <v>0</v>
          </cell>
          <cell r="D166">
            <v>169.27330950787967</v>
          </cell>
          <cell r="E166">
            <v>0</v>
          </cell>
        </row>
        <row r="167">
          <cell r="A167">
            <v>169.53824711284312</v>
          </cell>
          <cell r="B167">
            <v>0</v>
          </cell>
          <cell r="D167">
            <v>169.27330950787967</v>
          </cell>
          <cell r="E167">
            <v>0</v>
          </cell>
        </row>
        <row r="168">
          <cell r="A168">
            <v>169.53824711284312</v>
          </cell>
          <cell r="B168">
            <v>0</v>
          </cell>
          <cell r="D168">
            <v>169.27330950787967</v>
          </cell>
          <cell r="E168">
            <v>0</v>
          </cell>
        </row>
        <row r="169">
          <cell r="A169">
            <v>169.53824711284312</v>
          </cell>
          <cell r="B169">
            <v>0</v>
          </cell>
          <cell r="D169">
            <v>169.53824711284312</v>
          </cell>
          <cell r="E169">
            <v>0</v>
          </cell>
        </row>
        <row r="170">
          <cell r="A170">
            <v>169.53824711284312</v>
          </cell>
          <cell r="B170">
            <v>0</v>
          </cell>
          <cell r="D170">
            <v>169.53824711284312</v>
          </cell>
          <cell r="E170">
            <v>0</v>
          </cell>
        </row>
        <row r="171">
          <cell r="A171">
            <v>169.53824711284312</v>
          </cell>
          <cell r="B171">
            <v>0</v>
          </cell>
          <cell r="D171">
            <v>169.53824711284312</v>
          </cell>
          <cell r="E171">
            <v>0</v>
          </cell>
        </row>
        <row r="172">
          <cell r="A172">
            <v>169.53824711284312</v>
          </cell>
          <cell r="B172">
            <v>0</v>
          </cell>
          <cell r="D172">
            <v>169.53824711284312</v>
          </cell>
          <cell r="E172">
            <v>0</v>
          </cell>
        </row>
        <row r="173">
          <cell r="A173">
            <v>169.53824711284312</v>
          </cell>
          <cell r="B173">
            <v>0</v>
          </cell>
          <cell r="D173">
            <v>169.53824711284312</v>
          </cell>
          <cell r="E173">
            <v>0</v>
          </cell>
        </row>
        <row r="174">
          <cell r="A174">
            <v>169.53824711284312</v>
          </cell>
          <cell r="B174">
            <v>0</v>
          </cell>
          <cell r="D174">
            <v>169.53824711284312</v>
          </cell>
          <cell r="E174">
            <v>0</v>
          </cell>
        </row>
        <row r="175">
          <cell r="A175">
            <v>169.53824711284312</v>
          </cell>
          <cell r="B175">
            <v>0</v>
          </cell>
          <cell r="D175">
            <v>169.53824711284312</v>
          </cell>
          <cell r="E175">
            <v>0</v>
          </cell>
        </row>
        <row r="176">
          <cell r="A176">
            <v>169.53824711284312</v>
          </cell>
          <cell r="B176">
            <v>0</v>
          </cell>
          <cell r="D176">
            <v>169.53824711284312</v>
          </cell>
          <cell r="E176">
            <v>0</v>
          </cell>
        </row>
        <row r="177">
          <cell r="A177">
            <v>169.53824711284312</v>
          </cell>
          <cell r="B177">
            <v>0</v>
          </cell>
          <cell r="D177">
            <v>169.53824711284312</v>
          </cell>
          <cell r="E177">
            <v>0</v>
          </cell>
        </row>
        <row r="178">
          <cell r="A178">
            <v>169.53824711284312</v>
          </cell>
          <cell r="B178">
            <v>0</v>
          </cell>
          <cell r="D178">
            <v>169.53824711284312</v>
          </cell>
          <cell r="E178">
            <v>0</v>
          </cell>
        </row>
        <row r="179">
          <cell r="A179">
            <v>169.53824711284312</v>
          </cell>
          <cell r="B179">
            <v>0</v>
          </cell>
          <cell r="D179">
            <v>169.53824711284312</v>
          </cell>
          <cell r="E179">
            <v>0</v>
          </cell>
        </row>
        <row r="180">
          <cell r="A180">
            <v>169.53824711284312</v>
          </cell>
          <cell r="B180">
            <v>0.11318416831472476</v>
          </cell>
          <cell r="D180">
            <v>169.53824711284312</v>
          </cell>
          <cell r="E180">
            <v>0.11318416831472476</v>
          </cell>
        </row>
        <row r="181">
          <cell r="A181">
            <v>176.33529665903026</v>
          </cell>
          <cell r="B181">
            <v>0.11318416831472476</v>
          </cell>
          <cell r="D181">
            <v>176.33529665903026</v>
          </cell>
          <cell r="E181">
            <v>0.11318416831472476</v>
          </cell>
        </row>
        <row r="182">
          <cell r="A182">
            <v>176.33529665903026</v>
          </cell>
          <cell r="B182">
            <v>0</v>
          </cell>
          <cell r="D182">
            <v>176.33529665903026</v>
          </cell>
          <cell r="E182">
            <v>0</v>
          </cell>
        </row>
        <row r="183">
          <cell r="A183">
            <v>176.33529665903026</v>
          </cell>
          <cell r="B183">
            <v>0.89029397754689066</v>
          </cell>
          <cell r="D183">
            <v>176.33529665903026</v>
          </cell>
          <cell r="E183">
            <v>0.89029397754689066</v>
          </cell>
        </row>
        <row r="184">
          <cell r="A184">
            <v>176.50659956538524</v>
          </cell>
          <cell r="B184">
            <v>0.89029397754689066</v>
          </cell>
          <cell r="D184">
            <v>176.50659956538524</v>
          </cell>
          <cell r="E184">
            <v>0.89029397754689066</v>
          </cell>
        </row>
        <row r="185">
          <cell r="A185">
            <v>176.50659956538524</v>
          </cell>
          <cell r="B185">
            <v>0</v>
          </cell>
          <cell r="D185">
            <v>176.50659956538524</v>
          </cell>
          <cell r="E185">
            <v>0</v>
          </cell>
        </row>
        <row r="186">
          <cell r="A186">
            <v>176.50659956538524</v>
          </cell>
          <cell r="B186">
            <v>1.909603825415209</v>
          </cell>
          <cell r="D186">
            <v>176.50659956538524</v>
          </cell>
          <cell r="E186">
            <v>1.9096038254152092</v>
          </cell>
        </row>
        <row r="187">
          <cell r="A187">
            <v>198.15876526994731</v>
          </cell>
          <cell r="B187">
            <v>1.909603825415209</v>
          </cell>
          <cell r="D187">
            <v>198.15876526994731</v>
          </cell>
          <cell r="E187">
            <v>1.9096038254152092</v>
          </cell>
        </row>
        <row r="188">
          <cell r="A188">
            <v>198.15876526994731</v>
          </cell>
          <cell r="B188">
            <v>0</v>
          </cell>
          <cell r="D188">
            <v>198.15876526994731</v>
          </cell>
          <cell r="E188">
            <v>0</v>
          </cell>
        </row>
        <row r="189">
          <cell r="A189">
            <v>198.15876526994731</v>
          </cell>
          <cell r="B189">
            <v>1.9780836025886013</v>
          </cell>
          <cell r="D189">
            <v>198.15876526994731</v>
          </cell>
          <cell r="E189">
            <v>1.9780836025886013</v>
          </cell>
        </row>
        <row r="190">
          <cell r="A190">
            <v>208.75252523211952</v>
          </cell>
          <cell r="B190">
            <v>1.9780836025886013</v>
          </cell>
          <cell r="D190">
            <v>208.75252523211952</v>
          </cell>
          <cell r="E190">
            <v>1.9780836025886013</v>
          </cell>
        </row>
        <row r="191">
          <cell r="A191">
            <v>208.75252523211952</v>
          </cell>
          <cell r="B191">
            <v>0</v>
          </cell>
          <cell r="D191">
            <v>208.75252523211952</v>
          </cell>
          <cell r="E191">
            <v>0</v>
          </cell>
        </row>
        <row r="192">
          <cell r="A192">
            <v>208.75252523211952</v>
          </cell>
          <cell r="B192">
            <v>2.1196802582879024</v>
          </cell>
          <cell r="D192">
            <v>208.75252523211952</v>
          </cell>
          <cell r="E192">
            <v>2.1196802582879024</v>
          </cell>
        </row>
        <row r="193">
          <cell r="A193">
            <v>225.7036438959033</v>
          </cell>
          <cell r="B193">
            <v>2.1196802582879024</v>
          </cell>
          <cell r="D193">
            <v>225.7036438959033</v>
          </cell>
          <cell r="E193">
            <v>2.1196802582879024</v>
          </cell>
        </row>
        <row r="194">
          <cell r="A194">
            <v>225.7036438959033</v>
          </cell>
          <cell r="B194">
            <v>0</v>
          </cell>
          <cell r="D194">
            <v>225.7036438959033</v>
          </cell>
          <cell r="E194">
            <v>0</v>
          </cell>
        </row>
        <row r="195">
          <cell r="A195">
            <v>225.7036438959033</v>
          </cell>
          <cell r="B195">
            <v>2.1526101436556453</v>
          </cell>
          <cell r="D195">
            <v>225.7036438959033</v>
          </cell>
          <cell r="E195">
            <v>2.1526101436556453</v>
          </cell>
        </row>
        <row r="196">
          <cell r="A196">
            <v>239.91402377382394</v>
          </cell>
          <cell r="B196">
            <v>2.1526101436556453</v>
          </cell>
          <cell r="D196">
            <v>239.91402377382394</v>
          </cell>
          <cell r="E196">
            <v>2.1526101436556453</v>
          </cell>
        </row>
        <row r="197">
          <cell r="A197">
            <v>239.91402377382394</v>
          </cell>
          <cell r="B197">
            <v>0</v>
          </cell>
          <cell r="D197">
            <v>239.91402377382394</v>
          </cell>
          <cell r="E197">
            <v>0</v>
          </cell>
        </row>
        <row r="198">
          <cell r="A198">
            <v>239.91402377382394</v>
          </cell>
          <cell r="B198">
            <v>2.9722743304029864</v>
          </cell>
          <cell r="D198">
            <v>239.91402377382394</v>
          </cell>
          <cell r="E198">
            <v>2.9722743304029864</v>
          </cell>
        </row>
        <row r="199">
          <cell r="A199">
            <v>248.75509881347688</v>
          </cell>
          <cell r="B199">
            <v>2.9722743304029864</v>
          </cell>
          <cell r="D199">
            <v>248.75509881347688</v>
          </cell>
          <cell r="E199">
            <v>2.9722743304029864</v>
          </cell>
        </row>
        <row r="200">
          <cell r="A200">
            <v>248.75509881347688</v>
          </cell>
          <cell r="B200">
            <v>0</v>
          </cell>
          <cell r="D200">
            <v>248.75509881347688</v>
          </cell>
          <cell r="E200">
            <v>0</v>
          </cell>
        </row>
        <row r="201">
          <cell r="A201">
            <v>248.75509881347688</v>
          </cell>
          <cell r="B201">
            <v>3.0974376096856249</v>
          </cell>
          <cell r="D201">
            <v>248.75509881347688</v>
          </cell>
          <cell r="E201">
            <v>3.0974376096856249</v>
          </cell>
        </row>
        <row r="202">
          <cell r="A202">
            <v>249.42425709345542</v>
          </cell>
          <cell r="B202">
            <v>3.0974376096856249</v>
          </cell>
          <cell r="D202">
            <v>249.42425709345542</v>
          </cell>
          <cell r="E202">
            <v>3.0974376096856249</v>
          </cell>
        </row>
        <row r="203">
          <cell r="A203">
            <v>249.42425709345542</v>
          </cell>
          <cell r="B203">
            <v>0</v>
          </cell>
          <cell r="D203">
            <v>249.42425709345542</v>
          </cell>
          <cell r="E203">
            <v>0</v>
          </cell>
        </row>
        <row r="204">
          <cell r="A204">
            <v>249.42425709345542</v>
          </cell>
          <cell r="B204">
            <v>4.3830304937494189</v>
          </cell>
          <cell r="D204">
            <v>249.42425709345542</v>
          </cell>
          <cell r="E204">
            <v>4.3830304937494189</v>
          </cell>
        </row>
        <row r="205">
          <cell r="A205">
            <v>249.47590533645902</v>
          </cell>
          <cell r="B205">
            <v>4.3830304937494189</v>
          </cell>
          <cell r="D205">
            <v>249.47590533645902</v>
          </cell>
          <cell r="E205">
            <v>4.3830304937494189</v>
          </cell>
        </row>
        <row r="206">
          <cell r="A206">
            <v>249.47590533645902</v>
          </cell>
          <cell r="B206">
            <v>0</v>
          </cell>
          <cell r="D206">
            <v>249.47590533645902</v>
          </cell>
          <cell r="E206">
            <v>0</v>
          </cell>
        </row>
        <row r="207">
          <cell r="A207">
            <v>249.47590533645902</v>
          </cell>
          <cell r="B207">
            <v>4.4682549724423231</v>
          </cell>
          <cell r="D207">
            <v>249.47590533645902</v>
          </cell>
          <cell r="E207">
            <v>4.4682549724423231</v>
          </cell>
        </row>
        <row r="208">
          <cell r="A208">
            <v>278.99298800825727</v>
          </cell>
          <cell r="B208">
            <v>4.4682549724423231</v>
          </cell>
          <cell r="D208">
            <v>278.99298800825727</v>
          </cell>
          <cell r="E208">
            <v>4.4682549724423231</v>
          </cell>
        </row>
        <row r="209">
          <cell r="A209">
            <v>278.99298800825727</v>
          </cell>
          <cell r="B209">
            <v>0</v>
          </cell>
          <cell r="D209">
            <v>278.99298800825727</v>
          </cell>
          <cell r="E209">
            <v>0</v>
          </cell>
        </row>
        <row r="210">
          <cell r="A210">
            <v>278.99298800825727</v>
          </cell>
          <cell r="B210">
            <v>7.4838605486530181</v>
          </cell>
          <cell r="D210">
            <v>278.99298800825727</v>
          </cell>
          <cell r="E210">
            <v>7.483860548653019</v>
          </cell>
        </row>
        <row r="211">
          <cell r="A211">
            <v>285.49040495038088</v>
          </cell>
          <cell r="B211">
            <v>7.4838605486530181</v>
          </cell>
          <cell r="D211">
            <v>285.49040495038088</v>
          </cell>
          <cell r="E211">
            <v>7.483860548653019</v>
          </cell>
        </row>
        <row r="212">
          <cell r="A212">
            <v>285.49040495038088</v>
          </cell>
          <cell r="B212">
            <v>0</v>
          </cell>
          <cell r="D212">
            <v>285.49040495038088</v>
          </cell>
          <cell r="E212">
            <v>0</v>
          </cell>
        </row>
        <row r="213">
          <cell r="A213">
            <v>285.49040495038088</v>
          </cell>
          <cell r="B213">
            <v>8.8395797300314154</v>
          </cell>
          <cell r="D213">
            <v>285.49040495038088</v>
          </cell>
          <cell r="E213">
            <v>8.8395797300314154</v>
          </cell>
        </row>
        <row r="214">
          <cell r="A214">
            <v>285.60665776610665</v>
          </cell>
          <cell r="B214">
            <v>8.8395797300314154</v>
          </cell>
          <cell r="D214">
            <v>285.60665776610665</v>
          </cell>
          <cell r="E214">
            <v>8.8395797300314154</v>
          </cell>
        </row>
        <row r="215">
          <cell r="A215">
            <v>285.60665776610665</v>
          </cell>
          <cell r="B215">
            <v>0</v>
          </cell>
          <cell r="D215">
            <v>285.60665776610665</v>
          </cell>
          <cell r="E215">
            <v>0</v>
          </cell>
        </row>
        <row r="216">
          <cell r="A216">
            <v>285.60665776610665</v>
          </cell>
          <cell r="B216">
            <v>9.6711798839458396</v>
          </cell>
          <cell r="D216">
            <v>285.60665776610665</v>
          </cell>
          <cell r="E216">
            <v>9.6711798839458396</v>
          </cell>
        </row>
        <row r="217">
          <cell r="A217">
            <v>286.77653916515095</v>
          </cell>
          <cell r="B217">
            <v>9.6711798839458396</v>
          </cell>
          <cell r="D217">
            <v>286.77653916515095</v>
          </cell>
          <cell r="E217">
            <v>9.6711798839458396</v>
          </cell>
        </row>
        <row r="218">
          <cell r="A218">
            <v>286.77653916515095</v>
          </cell>
          <cell r="B218">
            <v>0</v>
          </cell>
          <cell r="D218">
            <v>286.77653916515095</v>
          </cell>
          <cell r="E218">
            <v>0</v>
          </cell>
        </row>
        <row r="219">
          <cell r="A219">
            <v>286.77653916515095</v>
          </cell>
          <cell r="B219">
            <v>10.640308325373123</v>
          </cell>
          <cell r="D219">
            <v>286.77653916515095</v>
          </cell>
          <cell r="E219">
            <v>10.640308325373123</v>
          </cell>
        </row>
        <row r="220">
          <cell r="A220">
            <v>286.91413355015618</v>
          </cell>
          <cell r="B220">
            <v>10.640308325373123</v>
          </cell>
          <cell r="D220">
            <v>286.91413355015618</v>
          </cell>
          <cell r="E220">
            <v>10.640308325373123</v>
          </cell>
        </row>
        <row r="221">
          <cell r="A221">
            <v>286.91413355015618</v>
          </cell>
          <cell r="B221">
            <v>0</v>
          </cell>
          <cell r="D221">
            <v>286.91413355015618</v>
          </cell>
          <cell r="E221">
            <v>0</v>
          </cell>
        </row>
        <row r="222">
          <cell r="A222">
            <v>286.91413355015618</v>
          </cell>
          <cell r="B222">
            <v>11.043704931445156</v>
          </cell>
          <cell r="D222">
            <v>286.91413355015618</v>
          </cell>
          <cell r="E222">
            <v>11.043704931445156</v>
          </cell>
        </row>
        <row r="223">
          <cell r="A223">
            <v>287.14630905105093</v>
          </cell>
          <cell r="B223">
            <v>11.043704931445156</v>
          </cell>
          <cell r="D223">
            <v>287.14630905105093</v>
          </cell>
          <cell r="E223">
            <v>11.043704931445156</v>
          </cell>
        </row>
        <row r="224">
          <cell r="A224">
            <v>287.14630905105093</v>
          </cell>
          <cell r="B224">
            <v>0</v>
          </cell>
          <cell r="D224">
            <v>287.14630905105093</v>
          </cell>
          <cell r="E224">
            <v>0</v>
          </cell>
        </row>
        <row r="225">
          <cell r="A225">
            <v>287.14630905105093</v>
          </cell>
          <cell r="B225">
            <v>11.801312220449786</v>
          </cell>
          <cell r="D225">
            <v>287.14630905105093</v>
          </cell>
          <cell r="E225">
            <v>11.801312220449786</v>
          </cell>
        </row>
        <row r="226">
          <cell r="A226">
            <v>292.51639478570081</v>
          </cell>
          <cell r="B226">
            <v>11.801312220449786</v>
          </cell>
          <cell r="D226">
            <v>292.51639478570081</v>
          </cell>
          <cell r="E226">
            <v>11.801312220449786</v>
          </cell>
        </row>
        <row r="227">
          <cell r="A227">
            <v>292.51639478570081</v>
          </cell>
          <cell r="B227">
            <v>0</v>
          </cell>
          <cell r="D227">
            <v>292.51639478570081</v>
          </cell>
          <cell r="E227">
            <v>0</v>
          </cell>
        </row>
        <row r="228">
          <cell r="A228">
            <v>292.51639478570081</v>
          </cell>
          <cell r="B228">
            <v>13.365613939897507</v>
          </cell>
          <cell r="D228">
            <v>292.51639478570081</v>
          </cell>
          <cell r="E228">
            <v>13.365613939897507</v>
          </cell>
        </row>
        <row r="229">
          <cell r="A229">
            <v>293.02986948402906</v>
          </cell>
          <cell r="B229">
            <v>13.365613939897507</v>
          </cell>
          <cell r="D229">
            <v>293.02986948402906</v>
          </cell>
          <cell r="E229">
            <v>13.365613939897507</v>
          </cell>
        </row>
        <row r="230">
          <cell r="A230">
            <v>293.02986948402906</v>
          </cell>
          <cell r="B230">
            <v>0</v>
          </cell>
          <cell r="D230">
            <v>293.02986948402906</v>
          </cell>
          <cell r="E230">
            <v>0</v>
          </cell>
        </row>
        <row r="231">
          <cell r="A231">
            <v>293.02986948402906</v>
          </cell>
          <cell r="B231">
            <v>15.212116022479901</v>
          </cell>
          <cell r="D231">
            <v>293.02986948402906</v>
          </cell>
          <cell r="E231">
            <v>15.212116022479901</v>
          </cell>
        </row>
        <row r="232">
          <cell r="A232">
            <v>321.01654143571807</v>
          </cell>
          <cell r="B232">
            <v>15.212116022479901</v>
          </cell>
          <cell r="D232">
            <v>321.01654143571807</v>
          </cell>
          <cell r="E232">
            <v>15.212116022479901</v>
          </cell>
        </row>
        <row r="233">
          <cell r="A233">
            <v>321.01654143571807</v>
          </cell>
          <cell r="B233">
            <v>0</v>
          </cell>
          <cell r="D233">
            <v>321.01654143571807</v>
          </cell>
          <cell r="E233">
            <v>0</v>
          </cell>
        </row>
        <row r="234">
          <cell r="A234">
            <v>321.01654143571807</v>
          </cell>
          <cell r="B234">
            <v>15.385263472313357</v>
          </cell>
          <cell r="D234">
            <v>321.01654143571807</v>
          </cell>
          <cell r="E234">
            <v>15.385263472313357</v>
          </cell>
        </row>
        <row r="235">
          <cell r="A235">
            <v>321.17588607075629</v>
          </cell>
          <cell r="B235">
            <v>15.385263472313357</v>
          </cell>
          <cell r="D235">
            <v>321.17588607075629</v>
          </cell>
          <cell r="E235">
            <v>15.385263472313357</v>
          </cell>
        </row>
        <row r="236">
          <cell r="A236">
            <v>321.17588607075629</v>
          </cell>
          <cell r="B236">
            <v>0</v>
          </cell>
          <cell r="D236">
            <v>321.17588607075629</v>
          </cell>
          <cell r="E236">
            <v>0</v>
          </cell>
        </row>
        <row r="237">
          <cell r="A237">
            <v>321.17588607075629</v>
          </cell>
          <cell r="B237">
            <v>15.501945717131814</v>
          </cell>
          <cell r="D237">
            <v>321.17588607075629</v>
          </cell>
          <cell r="E237">
            <v>15.501945717131814</v>
          </cell>
        </row>
        <row r="238">
          <cell r="A238">
            <v>322.30043654323072</v>
          </cell>
          <cell r="B238">
            <v>15.501945717131814</v>
          </cell>
          <cell r="D238">
            <v>322.30043654323072</v>
          </cell>
          <cell r="E238">
            <v>15.501945717131814</v>
          </cell>
        </row>
        <row r="239">
          <cell r="A239">
            <v>322.30043654323072</v>
          </cell>
          <cell r="B239">
            <v>0</v>
          </cell>
          <cell r="D239">
            <v>322.30043654323072</v>
          </cell>
          <cell r="E239">
            <v>0</v>
          </cell>
        </row>
        <row r="240">
          <cell r="A240">
            <v>322.30043654323072</v>
          </cell>
          <cell r="B240">
            <v>17.812715959180593</v>
          </cell>
          <cell r="D240">
            <v>322.30043654323072</v>
          </cell>
          <cell r="E240">
            <v>17.812715959180593</v>
          </cell>
        </row>
        <row r="241">
          <cell r="A241">
            <v>322.67098553386523</v>
          </cell>
          <cell r="B241">
            <v>17.812715959180593</v>
          </cell>
          <cell r="D241">
            <v>322.67098553386523</v>
          </cell>
          <cell r="E241">
            <v>17.812715959180593</v>
          </cell>
        </row>
        <row r="242">
          <cell r="A242">
            <v>322.67098553386523</v>
          </cell>
          <cell r="B242">
            <v>0</v>
          </cell>
          <cell r="D242">
            <v>322.67098553386523</v>
          </cell>
          <cell r="E242">
            <v>0</v>
          </cell>
        </row>
        <row r="243">
          <cell r="A243">
            <v>322.67098553386523</v>
          </cell>
          <cell r="B243">
            <v>18.605005435677729</v>
          </cell>
          <cell r="D243">
            <v>322.67098553386523</v>
          </cell>
          <cell r="E243">
            <v>18.605005435677729</v>
          </cell>
        </row>
        <row r="244">
          <cell r="A244">
            <v>332.47461310237759</v>
          </cell>
          <cell r="B244">
            <v>18.605005435677729</v>
          </cell>
          <cell r="D244">
            <v>332.47461310237759</v>
          </cell>
          <cell r="E244">
            <v>18.605005435677729</v>
          </cell>
        </row>
        <row r="245">
          <cell r="A245">
            <v>332.47461310237759</v>
          </cell>
          <cell r="B245">
            <v>0</v>
          </cell>
          <cell r="D245">
            <v>332.47461310237759</v>
          </cell>
          <cell r="E245">
            <v>0</v>
          </cell>
        </row>
        <row r="246">
          <cell r="A246">
            <v>332.47461310237759</v>
          </cell>
          <cell r="B246">
            <v>18.703798372391876</v>
          </cell>
          <cell r="D246">
            <v>332.47461310237759</v>
          </cell>
          <cell r="E246">
            <v>18.703798372391876</v>
          </cell>
        </row>
        <row r="247">
          <cell r="A247">
            <v>332.61230868148226</v>
          </cell>
          <cell r="B247">
            <v>18.703798372391876</v>
          </cell>
          <cell r="D247">
            <v>332.61230868148226</v>
          </cell>
          <cell r="E247">
            <v>18.703798372391876</v>
          </cell>
        </row>
        <row r="248">
          <cell r="A248">
            <v>332.61230868148226</v>
          </cell>
          <cell r="B248">
            <v>0</v>
          </cell>
          <cell r="D248">
            <v>332.61230868148226</v>
          </cell>
          <cell r="E248">
            <v>0</v>
          </cell>
        </row>
        <row r="249">
          <cell r="A249">
            <v>332.61230868148226</v>
          </cell>
          <cell r="B249">
            <v>18.715023575987985</v>
          </cell>
          <cell r="D249">
            <v>332.61230868148226</v>
          </cell>
          <cell r="E249">
            <v>18.715023575987985</v>
          </cell>
        </row>
        <row r="250">
          <cell r="A250">
            <v>332.79761509904233</v>
          </cell>
          <cell r="B250">
            <v>18.715023575987985</v>
          </cell>
          <cell r="D250">
            <v>332.79761509904233</v>
          </cell>
          <cell r="E250">
            <v>18.715023575987985</v>
          </cell>
        </row>
        <row r="251">
          <cell r="A251">
            <v>332.79761509904233</v>
          </cell>
          <cell r="B251">
            <v>0</v>
          </cell>
          <cell r="D251">
            <v>332.79761509904233</v>
          </cell>
          <cell r="E251">
            <v>0</v>
          </cell>
        </row>
        <row r="252">
          <cell r="A252">
            <v>332.79761509904233</v>
          </cell>
          <cell r="B252">
            <v>18.720072234144727</v>
          </cell>
          <cell r="D252">
            <v>332.79761509904233</v>
          </cell>
          <cell r="E252">
            <v>18.720072234144727</v>
          </cell>
        </row>
        <row r="253">
          <cell r="A253">
            <v>332.99079740425742</v>
          </cell>
          <cell r="B253">
            <v>18.720072234144727</v>
          </cell>
          <cell r="D253">
            <v>332.99079740425742</v>
          </cell>
          <cell r="E253">
            <v>18.720072234144727</v>
          </cell>
        </row>
        <row r="254">
          <cell r="A254">
            <v>332.99079740425742</v>
          </cell>
          <cell r="B254">
            <v>0</v>
          </cell>
          <cell r="D254">
            <v>332.99079740425742</v>
          </cell>
          <cell r="E254">
            <v>0</v>
          </cell>
        </row>
        <row r="255">
          <cell r="A255">
            <v>332.99079740425742</v>
          </cell>
          <cell r="B255">
            <v>19.724355760327754</v>
          </cell>
          <cell r="D255">
            <v>332.99079740425742</v>
          </cell>
          <cell r="E255">
            <v>19.724355760327754</v>
          </cell>
        </row>
        <row r="256">
          <cell r="A256">
            <v>333.31035030237126</v>
          </cell>
          <cell r="B256">
            <v>19.724355760327754</v>
          </cell>
          <cell r="D256">
            <v>333.31035030237126</v>
          </cell>
          <cell r="E256">
            <v>19.724355760327754</v>
          </cell>
        </row>
        <row r="257">
          <cell r="A257">
            <v>333.31035030237126</v>
          </cell>
          <cell r="B257">
            <v>0</v>
          </cell>
          <cell r="D257">
            <v>333.31035030237126</v>
          </cell>
          <cell r="E257">
            <v>0</v>
          </cell>
        </row>
        <row r="258">
          <cell r="A258">
            <v>333.31035030237126</v>
          </cell>
          <cell r="B258">
            <v>21.463889610614736</v>
          </cell>
          <cell r="D258">
            <v>333.31035030237126</v>
          </cell>
          <cell r="E258">
            <v>21.463889610614736</v>
          </cell>
        </row>
        <row r="259">
          <cell r="A259">
            <v>333.42874312048377</v>
          </cell>
          <cell r="B259">
            <v>21.463889610614736</v>
          </cell>
          <cell r="D259">
            <v>333.42874312048377</v>
          </cell>
          <cell r="E259">
            <v>21.463889610614736</v>
          </cell>
        </row>
        <row r="260">
          <cell r="A260">
            <v>333.42874312048377</v>
          </cell>
          <cell r="B260">
            <v>0</v>
          </cell>
          <cell r="D260">
            <v>333.42874312048377</v>
          </cell>
          <cell r="E260">
            <v>0</v>
          </cell>
        </row>
        <row r="261">
          <cell r="A261">
            <v>333.42874312048377</v>
          </cell>
          <cell r="B261">
            <v>22.020274751927829</v>
          </cell>
          <cell r="D261">
            <v>333.42874312048377</v>
          </cell>
          <cell r="E261">
            <v>22.020274751927829</v>
          </cell>
        </row>
        <row r="262">
          <cell r="A262">
            <v>334.895288005569</v>
          </cell>
          <cell r="B262">
            <v>22.020274751927829</v>
          </cell>
          <cell r="D262">
            <v>334.895288005569</v>
          </cell>
          <cell r="E262">
            <v>22.020274751927829</v>
          </cell>
        </row>
        <row r="263">
          <cell r="A263">
            <v>334.895288005569</v>
          </cell>
          <cell r="B263">
            <v>0</v>
          </cell>
          <cell r="D263">
            <v>334.895288005569</v>
          </cell>
          <cell r="E263">
            <v>0</v>
          </cell>
        </row>
        <row r="264">
          <cell r="A264">
            <v>334.895288005569</v>
          </cell>
          <cell r="B264">
            <v>23.096993959537809</v>
          </cell>
          <cell r="D264">
            <v>334.895288005569</v>
          </cell>
          <cell r="E264">
            <v>23.096993959537809</v>
          </cell>
        </row>
        <row r="265">
          <cell r="A265">
            <v>335.6276928916098</v>
          </cell>
          <cell r="B265">
            <v>23.096993959537809</v>
          </cell>
          <cell r="D265">
            <v>335.6276928916098</v>
          </cell>
          <cell r="E265">
            <v>23.096993959537809</v>
          </cell>
        </row>
        <row r="266">
          <cell r="A266">
            <v>335.6276928916098</v>
          </cell>
          <cell r="B266">
            <v>0</v>
          </cell>
          <cell r="D266">
            <v>335.6276928916098</v>
          </cell>
          <cell r="E266">
            <v>0</v>
          </cell>
        </row>
        <row r="267">
          <cell r="A267">
            <v>335.6276928916098</v>
          </cell>
          <cell r="B267">
            <v>24.048186470210283</v>
          </cell>
          <cell r="D267">
            <v>335.6276928916098</v>
          </cell>
          <cell r="E267">
            <v>24.048186470210283</v>
          </cell>
        </row>
        <row r="268">
          <cell r="A268">
            <v>343.58440620866378</v>
          </cell>
          <cell r="B268">
            <v>24.048186470210283</v>
          </cell>
          <cell r="D268">
            <v>343.58440620866378</v>
          </cell>
          <cell r="E268">
            <v>24.048186470210283</v>
          </cell>
        </row>
        <row r="269">
          <cell r="A269">
            <v>343.58440620866378</v>
          </cell>
          <cell r="B269">
            <v>0</v>
          </cell>
          <cell r="D269">
            <v>343.58440620866378</v>
          </cell>
          <cell r="E269">
            <v>0</v>
          </cell>
        </row>
        <row r="270">
          <cell r="A270">
            <v>343.58440620866378</v>
          </cell>
          <cell r="B270">
            <v>24.452628168589801</v>
          </cell>
          <cell r="D270">
            <v>343.58440620866378</v>
          </cell>
          <cell r="E270">
            <v>24.452628168589801</v>
          </cell>
        </row>
        <row r="271">
          <cell r="A271">
            <v>358.12937131642917</v>
          </cell>
          <cell r="B271">
            <v>24.452628168589801</v>
          </cell>
          <cell r="D271">
            <v>358.12937131642917</v>
          </cell>
          <cell r="E271">
            <v>24.452628168589801</v>
          </cell>
        </row>
        <row r="272">
          <cell r="A272">
            <v>358.12937131642917</v>
          </cell>
          <cell r="B272">
            <v>0</v>
          </cell>
          <cell r="D272">
            <v>358.12937131642917</v>
          </cell>
          <cell r="E272">
            <v>0</v>
          </cell>
        </row>
        <row r="273">
          <cell r="A273">
            <v>358.12937131642917</v>
          </cell>
          <cell r="B273">
            <v>25.456294700605898</v>
          </cell>
          <cell r="D273">
            <v>358.12937131642917</v>
          </cell>
          <cell r="E273">
            <v>25.456294700605898</v>
          </cell>
        </row>
        <row r="274">
          <cell r="A274">
            <v>362.50991897371398</v>
          </cell>
          <cell r="B274">
            <v>25.456294700605898</v>
          </cell>
          <cell r="D274">
            <v>362.50991897371398</v>
          </cell>
          <cell r="E274">
            <v>25.456294700605898</v>
          </cell>
        </row>
        <row r="275">
          <cell r="A275">
            <v>362.50991897371398</v>
          </cell>
          <cell r="B275">
            <v>0</v>
          </cell>
          <cell r="D275">
            <v>362.50991897371398</v>
          </cell>
          <cell r="E275">
            <v>0</v>
          </cell>
        </row>
        <row r="276">
          <cell r="A276">
            <v>362.50991897371398</v>
          </cell>
          <cell r="B276">
            <v>26.013352046487491</v>
          </cell>
          <cell r="D276">
            <v>362.50991897371398</v>
          </cell>
          <cell r="E276">
            <v>26.013352046487491</v>
          </cell>
        </row>
        <row r="277">
          <cell r="A277">
            <v>363.00237268705285</v>
          </cell>
          <cell r="B277">
            <v>26.013352046487491</v>
          </cell>
          <cell r="D277">
            <v>363.00237268705285</v>
          </cell>
          <cell r="E277">
            <v>26.013352046487491</v>
          </cell>
        </row>
        <row r="278">
          <cell r="A278">
            <v>363.00237268705285</v>
          </cell>
          <cell r="B278">
            <v>0</v>
          </cell>
          <cell r="D278">
            <v>363.00237268705285</v>
          </cell>
          <cell r="E278">
            <v>0</v>
          </cell>
        </row>
        <row r="279">
          <cell r="A279">
            <v>363.00237268705285</v>
          </cell>
          <cell r="B279">
            <v>28.825574933874744</v>
          </cell>
          <cell r="D279">
            <v>363.00237268705285</v>
          </cell>
          <cell r="E279">
            <v>28.825574933874744</v>
          </cell>
        </row>
        <row r="280">
          <cell r="A280">
            <v>363.44585565541843</v>
          </cell>
          <cell r="B280">
            <v>28.825574933874744</v>
          </cell>
          <cell r="D280">
            <v>363.44585565541843</v>
          </cell>
          <cell r="E280">
            <v>28.825574933874744</v>
          </cell>
        </row>
        <row r="281">
          <cell r="A281">
            <v>363.44585565541843</v>
          </cell>
          <cell r="B281">
            <v>0</v>
          </cell>
          <cell r="D281">
            <v>363.44585565541843</v>
          </cell>
          <cell r="E281">
            <v>0</v>
          </cell>
        </row>
        <row r="282">
          <cell r="A282">
            <v>363.44585565541843</v>
          </cell>
          <cell r="B282">
            <v>34.390859501791326</v>
          </cell>
          <cell r="D282">
            <v>363.44585565541843</v>
          </cell>
          <cell r="E282">
            <v>34.390859501791326</v>
          </cell>
        </row>
        <row r="283">
          <cell r="A283">
            <v>383.78116304337391</v>
          </cell>
          <cell r="B283">
            <v>34.390859501791326</v>
          </cell>
          <cell r="D283">
            <v>383.78116304337391</v>
          </cell>
          <cell r="E283">
            <v>34.390859501791326</v>
          </cell>
        </row>
        <row r="284">
          <cell r="A284">
            <v>383.78116304337391</v>
          </cell>
          <cell r="B284">
            <v>0</v>
          </cell>
          <cell r="D284">
            <v>383.78116304337391</v>
          </cell>
          <cell r="E284">
            <v>0</v>
          </cell>
        </row>
        <row r="285">
          <cell r="A285">
            <v>383.78116304337391</v>
          </cell>
          <cell r="B285">
            <v>37.351003725803118</v>
          </cell>
          <cell r="D285">
            <v>383.78116304337391</v>
          </cell>
          <cell r="E285">
            <v>37.351003725803118</v>
          </cell>
        </row>
        <row r="286">
          <cell r="A286">
            <v>383.90376724415199</v>
          </cell>
          <cell r="B286">
            <v>37.351003725803118</v>
          </cell>
          <cell r="D286">
            <v>383.90376724415199</v>
          </cell>
          <cell r="E286">
            <v>37.351003725803118</v>
          </cell>
        </row>
        <row r="287">
          <cell r="A287">
            <v>383.90376724415199</v>
          </cell>
          <cell r="B287">
            <v>0</v>
          </cell>
          <cell r="D287">
            <v>383.90376724415199</v>
          </cell>
          <cell r="E287">
            <v>0</v>
          </cell>
        </row>
        <row r="288">
          <cell r="A288">
            <v>383.90376724415199</v>
          </cell>
          <cell r="B288">
            <v>37.362780624782516</v>
          </cell>
          <cell r="D288">
            <v>383.90376724415199</v>
          </cell>
          <cell r="E288">
            <v>37.362780624782516</v>
          </cell>
        </row>
        <row r="289">
          <cell r="A289">
            <v>384.03158236489753</v>
          </cell>
          <cell r="B289">
            <v>37.362780624782516</v>
          </cell>
          <cell r="D289">
            <v>384.03158236489753</v>
          </cell>
          <cell r="E289">
            <v>37.362780624782516</v>
          </cell>
        </row>
        <row r="290">
          <cell r="A290">
            <v>384.03158236489753</v>
          </cell>
          <cell r="B290">
            <v>0</v>
          </cell>
          <cell r="D290">
            <v>384.03158236489753</v>
          </cell>
          <cell r="E290">
            <v>0</v>
          </cell>
        </row>
        <row r="291">
          <cell r="A291">
            <v>384.03158236489753</v>
          </cell>
          <cell r="B291">
            <v>39.234710322495161</v>
          </cell>
          <cell r="D291">
            <v>384.03158236489753</v>
          </cell>
          <cell r="E291">
            <v>39.234710322495161</v>
          </cell>
        </row>
        <row r="292">
          <cell r="A292">
            <v>384.13025992720338</v>
          </cell>
          <cell r="B292">
            <v>39.234710322495161</v>
          </cell>
          <cell r="D292">
            <v>384.13025992720338</v>
          </cell>
          <cell r="E292">
            <v>39.234710322495161</v>
          </cell>
        </row>
        <row r="293">
          <cell r="A293">
            <v>384.13025992720338</v>
          </cell>
          <cell r="B293">
            <v>0</v>
          </cell>
          <cell r="D293">
            <v>384.13025992720338</v>
          </cell>
          <cell r="E293">
            <v>0</v>
          </cell>
        </row>
        <row r="294">
          <cell r="A294">
            <v>384.13025992720338</v>
          </cell>
          <cell r="B294">
            <v>41.296580780938847</v>
          </cell>
          <cell r="D294">
            <v>384.13025992720338</v>
          </cell>
          <cell r="E294">
            <v>41.296580780938847</v>
          </cell>
        </row>
        <row r="295">
          <cell r="A295">
            <v>388.74371913780675</v>
          </cell>
          <cell r="B295">
            <v>41.296580780938847</v>
          </cell>
          <cell r="D295">
            <v>388.74371913780675</v>
          </cell>
          <cell r="E295">
            <v>41.296580780938847</v>
          </cell>
        </row>
        <row r="296">
          <cell r="A296">
            <v>388.74371913780675</v>
          </cell>
          <cell r="B296">
            <v>0</v>
          </cell>
          <cell r="D296">
            <v>388.74371913780675</v>
          </cell>
          <cell r="E296">
            <v>0</v>
          </cell>
        </row>
        <row r="297">
          <cell r="A297">
            <v>388.74371913780675</v>
          </cell>
          <cell r="B297">
            <v>41.890727199832263</v>
          </cell>
          <cell r="D297">
            <v>388.74371913780675</v>
          </cell>
          <cell r="E297">
            <v>41.890727199832263</v>
          </cell>
        </row>
        <row r="298">
          <cell r="A298">
            <v>388.9617893460067</v>
          </cell>
          <cell r="B298">
            <v>41.890727199832263</v>
          </cell>
          <cell r="D298">
            <v>388.9617893460067</v>
          </cell>
          <cell r="E298">
            <v>41.890727199832263</v>
          </cell>
        </row>
        <row r="299">
          <cell r="A299">
            <v>388.9617893460067</v>
          </cell>
          <cell r="B299">
            <v>0</v>
          </cell>
          <cell r="D299">
            <v>388.9617893460067</v>
          </cell>
          <cell r="E299">
            <v>0</v>
          </cell>
        </row>
        <row r="300">
          <cell r="A300">
            <v>388.9617893460067</v>
          </cell>
          <cell r="B300">
            <v>43.084119511854901</v>
          </cell>
          <cell r="D300">
            <v>388.9617893460067</v>
          </cell>
          <cell r="E300">
            <v>43.084119511854894</v>
          </cell>
        </row>
        <row r="301">
          <cell r="A301">
            <v>390.4790530080603</v>
          </cell>
          <cell r="B301">
            <v>43.084119511854901</v>
          </cell>
          <cell r="D301">
            <v>390.4790530080603</v>
          </cell>
          <cell r="E301">
            <v>43.084119511854894</v>
          </cell>
        </row>
        <row r="302">
          <cell r="A302">
            <v>390.4790530080603</v>
          </cell>
          <cell r="B302">
            <v>0</v>
          </cell>
          <cell r="D302">
            <v>390.4790530080603</v>
          </cell>
          <cell r="E302">
            <v>0</v>
          </cell>
        </row>
        <row r="303">
          <cell r="A303">
            <v>390.4790530080603</v>
          </cell>
          <cell r="B303">
            <v>43.737763675967201</v>
          </cell>
          <cell r="D303">
            <v>390.4790530080603</v>
          </cell>
          <cell r="E303">
            <v>43.737763675967201</v>
          </cell>
        </row>
        <row r="304">
          <cell r="A304">
            <v>391.36871694390567</v>
          </cell>
          <cell r="B304">
            <v>43.737763675967201</v>
          </cell>
          <cell r="D304">
            <v>391.36871694390567</v>
          </cell>
          <cell r="E304">
            <v>43.737763675967201</v>
          </cell>
        </row>
        <row r="305">
          <cell r="A305">
            <v>391.36871694390567</v>
          </cell>
          <cell r="B305">
            <v>0</v>
          </cell>
          <cell r="D305">
            <v>391.36871694390567</v>
          </cell>
          <cell r="E305">
            <v>0</v>
          </cell>
        </row>
        <row r="306">
          <cell r="A306">
            <v>391.36871694390567</v>
          </cell>
          <cell r="B306">
            <v>44.019062793569368</v>
          </cell>
          <cell r="D306">
            <v>391.36871694390567</v>
          </cell>
          <cell r="E306">
            <v>44.019062793569368</v>
          </cell>
        </row>
        <row r="307">
          <cell r="A307">
            <v>391.89145453219675</v>
          </cell>
          <cell r="B307">
            <v>44.019062793569368</v>
          </cell>
          <cell r="D307">
            <v>391.89145453219675</v>
          </cell>
          <cell r="E307">
            <v>44.019062793569368</v>
          </cell>
        </row>
        <row r="308">
          <cell r="A308">
            <v>391.89145453219675</v>
          </cell>
          <cell r="B308">
            <v>0</v>
          </cell>
          <cell r="D308">
            <v>391.89145453219675</v>
          </cell>
          <cell r="E308">
            <v>0</v>
          </cell>
        </row>
        <row r="309">
          <cell r="A309">
            <v>391.89145453219675</v>
          </cell>
          <cell r="B309">
            <v>45.868061038727568</v>
          </cell>
          <cell r="D309">
            <v>391.89145453219675</v>
          </cell>
          <cell r="E309">
            <v>45.868061038727568</v>
          </cell>
        </row>
        <row r="310">
          <cell r="A310">
            <v>403.85605929279353</v>
          </cell>
          <cell r="B310">
            <v>45.868061038727568</v>
          </cell>
          <cell r="D310">
            <v>403.85605929279353</v>
          </cell>
          <cell r="E310">
            <v>45.868061038727568</v>
          </cell>
        </row>
        <row r="311">
          <cell r="A311">
            <v>403.85605929279353</v>
          </cell>
          <cell r="B311">
            <v>0</v>
          </cell>
          <cell r="D311">
            <v>403.85605929279353</v>
          </cell>
          <cell r="E311">
            <v>0</v>
          </cell>
        </row>
        <row r="312">
          <cell r="A312">
            <v>403.85605929279353</v>
          </cell>
          <cell r="B312">
            <v>45.937802701781649</v>
          </cell>
          <cell r="D312">
            <v>403.85605929279353</v>
          </cell>
          <cell r="E312">
            <v>45.937802701781649</v>
          </cell>
        </row>
        <row r="313">
          <cell r="A313">
            <v>404.67270331198733</v>
          </cell>
          <cell r="B313">
            <v>45.937802701781649</v>
          </cell>
          <cell r="D313">
            <v>404.67270331198733</v>
          </cell>
          <cell r="E313">
            <v>45.937802701781649</v>
          </cell>
        </row>
        <row r="314">
          <cell r="A314">
            <v>404.67270331198733</v>
          </cell>
          <cell r="B314">
            <v>0</v>
          </cell>
          <cell r="D314">
            <v>404.67270331198733</v>
          </cell>
          <cell r="E314">
            <v>0</v>
          </cell>
        </row>
        <row r="315">
          <cell r="A315">
            <v>404.67270331198733</v>
          </cell>
          <cell r="B315">
            <v>47.76421108959677</v>
          </cell>
          <cell r="D315">
            <v>404.67270331198733</v>
          </cell>
          <cell r="E315">
            <v>47.76421108959677</v>
          </cell>
        </row>
        <row r="316">
          <cell r="A316">
            <v>404.9620909003487</v>
          </cell>
          <cell r="B316">
            <v>47.76421108959677</v>
          </cell>
          <cell r="D316">
            <v>404.9620909003487</v>
          </cell>
          <cell r="E316">
            <v>47.76421108959677</v>
          </cell>
        </row>
        <row r="317">
          <cell r="A317">
            <v>404.9620909003487</v>
          </cell>
          <cell r="B317">
            <v>0</v>
          </cell>
          <cell r="D317">
            <v>404.9620909003487</v>
          </cell>
          <cell r="E317">
            <v>0</v>
          </cell>
        </row>
        <row r="318">
          <cell r="A318">
            <v>404.9620909003487</v>
          </cell>
          <cell r="B318">
            <v>48.613814053538945</v>
          </cell>
          <cell r="D318">
            <v>404.9620909003487</v>
          </cell>
          <cell r="E318">
            <v>48.613814053538952</v>
          </cell>
        </row>
        <row r="319">
          <cell r="A319">
            <v>407.74176371505388</v>
          </cell>
          <cell r="B319">
            <v>48.613814053538945</v>
          </cell>
          <cell r="D319">
            <v>407.74176371505388</v>
          </cell>
          <cell r="E319">
            <v>48.613814053538952</v>
          </cell>
        </row>
        <row r="320">
          <cell r="A320">
            <v>407.74176371505388</v>
          </cell>
          <cell r="B320">
            <v>0</v>
          </cell>
          <cell r="D320">
            <v>407.74176371505388</v>
          </cell>
          <cell r="E320">
            <v>0</v>
          </cell>
        </row>
        <row r="321">
          <cell r="A321">
            <v>407.74176371505388</v>
          </cell>
          <cell r="B321">
            <v>51.03328425167382</v>
          </cell>
          <cell r="D321">
            <v>407.74176371505388</v>
          </cell>
          <cell r="E321">
            <v>51.03328425167382</v>
          </cell>
        </row>
        <row r="322">
          <cell r="A322">
            <v>407.84370944475472</v>
          </cell>
          <cell r="B322">
            <v>51.03328425167382</v>
          </cell>
          <cell r="D322">
            <v>407.84370944475472</v>
          </cell>
          <cell r="E322">
            <v>51.03328425167382</v>
          </cell>
        </row>
        <row r="323">
          <cell r="A323">
            <v>407.84370944475472</v>
          </cell>
          <cell r="B323">
            <v>0</v>
          </cell>
          <cell r="D323">
            <v>407.84370944475472</v>
          </cell>
          <cell r="E323">
            <v>0</v>
          </cell>
        </row>
        <row r="324">
          <cell r="A324">
            <v>407.84370944475472</v>
          </cell>
          <cell r="B324">
            <v>52.561335366841845</v>
          </cell>
          <cell r="D324">
            <v>407.84370944475472</v>
          </cell>
          <cell r="E324">
            <v>52.561335366841845</v>
          </cell>
        </row>
        <row r="325">
          <cell r="A325">
            <v>408.81495801764828</v>
          </cell>
          <cell r="B325">
            <v>52.561335366841845</v>
          </cell>
          <cell r="D325">
            <v>408.81495801764828</v>
          </cell>
          <cell r="E325">
            <v>52.561335366841845</v>
          </cell>
        </row>
        <row r="326">
          <cell r="A326">
            <v>408.81495801764828</v>
          </cell>
          <cell r="B326">
            <v>0</v>
          </cell>
          <cell r="D326">
            <v>408.81495801764828</v>
          </cell>
          <cell r="E326">
            <v>0</v>
          </cell>
        </row>
        <row r="327">
          <cell r="A327">
            <v>408.81495801764828</v>
          </cell>
          <cell r="B327">
            <v>52.982820759944694</v>
          </cell>
          <cell r="D327">
            <v>408.81495801764828</v>
          </cell>
          <cell r="E327">
            <v>52.982820759944694</v>
          </cell>
        </row>
        <row r="328">
          <cell r="A328">
            <v>416.27836909971069</v>
          </cell>
          <cell r="B328">
            <v>52.982820759944694</v>
          </cell>
          <cell r="D328">
            <v>416.27836909971069</v>
          </cell>
          <cell r="E328">
            <v>52.982820759944694</v>
          </cell>
        </row>
        <row r="329">
          <cell r="A329">
            <v>416.27836909971069</v>
          </cell>
          <cell r="B329">
            <v>0</v>
          </cell>
          <cell r="D329">
            <v>416.27836909971069</v>
          </cell>
          <cell r="E329">
            <v>0</v>
          </cell>
        </row>
        <row r="330">
          <cell r="A330">
            <v>416.27836909971069</v>
          </cell>
          <cell r="B330">
            <v>54.480163341135523</v>
          </cell>
          <cell r="D330">
            <v>416.27836909971069</v>
          </cell>
          <cell r="E330">
            <v>54.480163341135523</v>
          </cell>
        </row>
        <row r="331">
          <cell r="A331">
            <v>417.4323110897904</v>
          </cell>
          <cell r="B331">
            <v>54.480163341135523</v>
          </cell>
          <cell r="D331">
            <v>417.4323110897904</v>
          </cell>
          <cell r="E331">
            <v>54.480163341135523</v>
          </cell>
        </row>
        <row r="332">
          <cell r="A332">
            <v>417.4323110897904</v>
          </cell>
          <cell r="B332">
            <v>0</v>
          </cell>
          <cell r="D332">
            <v>417.4323110897904</v>
          </cell>
          <cell r="E332">
            <v>0</v>
          </cell>
        </row>
        <row r="333">
          <cell r="A333">
            <v>417.4323110897904</v>
          </cell>
          <cell r="B333">
            <v>55.29384857711532</v>
          </cell>
          <cell r="D333">
            <v>417.4323110897904</v>
          </cell>
          <cell r="E333">
            <v>55.293848577115313</v>
          </cell>
        </row>
        <row r="334">
          <cell r="A334">
            <v>436.10658639386412</v>
          </cell>
          <cell r="B334">
            <v>55.29384857711532</v>
          </cell>
          <cell r="D334">
            <v>436.10658639386412</v>
          </cell>
          <cell r="E334">
            <v>55.293848577115313</v>
          </cell>
        </row>
        <row r="335">
          <cell r="A335">
            <v>436.10658639386412</v>
          </cell>
          <cell r="B335">
            <v>0</v>
          </cell>
          <cell r="D335">
            <v>436.10658639386412</v>
          </cell>
          <cell r="E335">
            <v>0</v>
          </cell>
        </row>
        <row r="336">
          <cell r="A336">
            <v>436.10658639386412</v>
          </cell>
          <cell r="B336">
            <v>55.320674217926822</v>
          </cell>
          <cell r="D336">
            <v>436.10658639386412</v>
          </cell>
          <cell r="E336">
            <v>55.320674217926822</v>
          </cell>
        </row>
        <row r="337">
          <cell r="A337">
            <v>437.86090368501021</v>
          </cell>
          <cell r="B337">
            <v>55.320674217926822</v>
          </cell>
          <cell r="D337">
            <v>437.86090368501021</v>
          </cell>
          <cell r="E337">
            <v>55.320674217926822</v>
          </cell>
        </row>
        <row r="338">
          <cell r="A338">
            <v>437.86090368501021</v>
          </cell>
          <cell r="B338">
            <v>0</v>
          </cell>
          <cell r="D338">
            <v>437.86090368501021</v>
          </cell>
          <cell r="E338">
            <v>0</v>
          </cell>
        </row>
        <row r="339">
          <cell r="A339">
            <v>437.86090368501021</v>
          </cell>
          <cell r="B339">
            <v>60.63968095089848</v>
          </cell>
          <cell r="D339">
            <v>437.86090368501021</v>
          </cell>
          <cell r="E339">
            <v>60.63968095089848</v>
          </cell>
        </row>
        <row r="340">
          <cell r="A340">
            <v>438.71982587984508</v>
          </cell>
          <cell r="B340">
            <v>60.63968095089848</v>
          </cell>
          <cell r="D340">
            <v>438.71982587984508</v>
          </cell>
          <cell r="E340">
            <v>60.63968095089848</v>
          </cell>
        </row>
        <row r="341">
          <cell r="A341">
            <v>438.71982587984508</v>
          </cell>
          <cell r="B341">
            <v>0</v>
          </cell>
          <cell r="D341">
            <v>438.71982587984508</v>
          </cell>
          <cell r="E341">
            <v>0</v>
          </cell>
        </row>
        <row r="342">
          <cell r="A342">
            <v>438.71982587984508</v>
          </cell>
          <cell r="B342">
            <v>62.269267144990614</v>
          </cell>
          <cell r="D342">
            <v>438.71982587984508</v>
          </cell>
          <cell r="E342">
            <v>62.269267144990621</v>
          </cell>
        </row>
        <row r="343">
          <cell r="A343">
            <v>439.3895828930651</v>
          </cell>
          <cell r="B343">
            <v>62.269267144990614</v>
          </cell>
          <cell r="D343">
            <v>439.3895828930651</v>
          </cell>
          <cell r="E343">
            <v>62.269267144990621</v>
          </cell>
        </row>
        <row r="344">
          <cell r="A344">
            <v>439.3895828930651</v>
          </cell>
          <cell r="B344">
            <v>0</v>
          </cell>
          <cell r="D344">
            <v>439.3895828930651</v>
          </cell>
          <cell r="E344">
            <v>0</v>
          </cell>
        </row>
        <row r="345">
          <cell r="A345">
            <v>439.3895828930651</v>
          </cell>
          <cell r="B345">
            <v>66.375210471660353</v>
          </cell>
          <cell r="D345">
            <v>439.3895828930651</v>
          </cell>
          <cell r="E345">
            <v>66.375210471660353</v>
          </cell>
        </row>
        <row r="346">
          <cell r="A346">
            <v>440.52851369684731</v>
          </cell>
          <cell r="B346">
            <v>66.375210471660353</v>
          </cell>
          <cell r="D346">
            <v>440.52851369684731</v>
          </cell>
          <cell r="E346">
            <v>66.375210471660353</v>
          </cell>
        </row>
        <row r="347">
          <cell r="A347">
            <v>440.52851369684731</v>
          </cell>
          <cell r="B347">
            <v>0</v>
          </cell>
          <cell r="D347">
            <v>440.52851369684731</v>
          </cell>
          <cell r="E347">
            <v>0</v>
          </cell>
        </row>
        <row r="348">
          <cell r="A348">
            <v>440.52851369684731</v>
          </cell>
          <cell r="B348">
            <v>67.879920671174958</v>
          </cell>
          <cell r="D348">
            <v>440.52851369684731</v>
          </cell>
          <cell r="E348">
            <v>67.879920671174958</v>
          </cell>
        </row>
        <row r="349">
          <cell r="A349">
            <v>447.50792504971355</v>
          </cell>
          <cell r="B349">
            <v>67.879920671174958</v>
          </cell>
          <cell r="D349">
            <v>447.50792504971355</v>
          </cell>
          <cell r="E349">
            <v>67.879920671174958</v>
          </cell>
        </row>
        <row r="350">
          <cell r="A350">
            <v>447.50792504971355</v>
          </cell>
          <cell r="B350">
            <v>0</v>
          </cell>
          <cell r="D350">
            <v>447.50792504971355</v>
          </cell>
          <cell r="E350">
            <v>0</v>
          </cell>
        </row>
        <row r="351">
          <cell r="A351">
            <v>447.50792504971355</v>
          </cell>
          <cell r="B351">
            <v>70.189460034805322</v>
          </cell>
          <cell r="D351">
            <v>447.50792504971355</v>
          </cell>
          <cell r="E351">
            <v>70.189460034805322</v>
          </cell>
        </row>
        <row r="352">
          <cell r="A352">
            <v>447.82461212626782</v>
          </cell>
          <cell r="B352">
            <v>70.189460034805322</v>
          </cell>
          <cell r="D352">
            <v>447.82461212626782</v>
          </cell>
          <cell r="E352">
            <v>70.189460034805322</v>
          </cell>
        </row>
        <row r="353">
          <cell r="A353">
            <v>447.82461212626782</v>
          </cell>
          <cell r="B353">
            <v>0</v>
          </cell>
          <cell r="D353">
            <v>447.82461212626782</v>
          </cell>
          <cell r="E353">
            <v>0</v>
          </cell>
        </row>
        <row r="354">
          <cell r="A354">
            <v>447.82461212626782</v>
          </cell>
          <cell r="B354">
            <v>82.127045274408317</v>
          </cell>
          <cell r="D354">
            <v>447.82461212626782</v>
          </cell>
          <cell r="E354">
            <v>82.127045274408317</v>
          </cell>
        </row>
        <row r="355">
          <cell r="A355">
            <v>450.05282629062623</v>
          </cell>
          <cell r="B355">
            <v>82.127045274408317</v>
          </cell>
          <cell r="D355">
            <v>450.05282629062623</v>
          </cell>
          <cell r="E355">
            <v>82.127045274408317</v>
          </cell>
        </row>
        <row r="356">
          <cell r="A356">
            <v>450.05282629062623</v>
          </cell>
          <cell r="B356">
            <v>0</v>
          </cell>
          <cell r="D356">
            <v>450.05282629062623</v>
          </cell>
          <cell r="E356">
            <v>0</v>
          </cell>
        </row>
        <row r="357">
          <cell r="A357">
            <v>450.05282629062623</v>
          </cell>
          <cell r="B357">
            <v>90.708729947854025</v>
          </cell>
          <cell r="D357">
            <v>450.05282629062623</v>
          </cell>
          <cell r="E357">
            <v>90.708729947854025</v>
          </cell>
        </row>
        <row r="358">
          <cell r="A358">
            <v>452.30274861172046</v>
          </cell>
          <cell r="B358">
            <v>90.708729947854025</v>
          </cell>
          <cell r="D358">
            <v>452.30274861172046</v>
          </cell>
          <cell r="E358">
            <v>90.708729947854025</v>
          </cell>
        </row>
        <row r="359">
          <cell r="A359">
            <v>452.30274861172046</v>
          </cell>
          <cell r="B359">
            <v>0</v>
          </cell>
          <cell r="D359">
            <v>452.30274861172046</v>
          </cell>
          <cell r="E359">
            <v>0</v>
          </cell>
        </row>
        <row r="360">
          <cell r="A360">
            <v>452.30274861172046</v>
          </cell>
          <cell r="B360">
            <v>92.169471942121689</v>
          </cell>
          <cell r="D360">
            <v>452.30274861172046</v>
          </cell>
          <cell r="E360">
            <v>92.169471942121689</v>
          </cell>
        </row>
        <row r="361">
          <cell r="A361">
            <v>452.31437670023081</v>
          </cell>
          <cell r="B361">
            <v>92.169471942121689</v>
          </cell>
          <cell r="D361">
            <v>452.31437670023081</v>
          </cell>
          <cell r="E361">
            <v>92.169471942121689</v>
          </cell>
        </row>
        <row r="362">
          <cell r="A362">
            <v>452.31437670023081</v>
          </cell>
          <cell r="B362">
            <v>0</v>
          </cell>
          <cell r="D362">
            <v>452.31437670023081</v>
          </cell>
          <cell r="E362">
            <v>0</v>
          </cell>
        </row>
        <row r="363">
          <cell r="A363">
            <v>452.31437670023081</v>
          </cell>
          <cell r="B363">
            <v>94.822226682610221</v>
          </cell>
          <cell r="D363">
            <v>452.31437670023081</v>
          </cell>
          <cell r="E363">
            <v>94.822226682610221</v>
          </cell>
        </row>
        <row r="364">
          <cell r="A364">
            <v>456.57244524536969</v>
          </cell>
          <cell r="B364">
            <v>94.822226682610221</v>
          </cell>
          <cell r="D364">
            <v>456.57244524536969</v>
          </cell>
          <cell r="E364">
            <v>94.822226682610221</v>
          </cell>
        </row>
        <row r="365">
          <cell r="A365">
            <v>456.57244524536969</v>
          </cell>
          <cell r="B365">
            <v>0</v>
          </cell>
          <cell r="D365">
            <v>456.57244524536969</v>
          </cell>
          <cell r="E365">
            <v>0</v>
          </cell>
        </row>
        <row r="366">
          <cell r="A366">
            <v>456.57244524536969</v>
          </cell>
          <cell r="B366">
            <v>126.49233554036638</v>
          </cell>
          <cell r="D366">
            <v>456.57244524536969</v>
          </cell>
          <cell r="E366">
            <v>126.49233554036638</v>
          </cell>
        </row>
        <row r="367">
          <cell r="A367">
            <v>458.2169793020073</v>
          </cell>
          <cell r="B367">
            <v>126.49233554036638</v>
          </cell>
          <cell r="D367">
            <v>458.2169793020073</v>
          </cell>
          <cell r="E367">
            <v>126.49233554036638</v>
          </cell>
        </row>
        <row r="368">
          <cell r="A368">
            <v>458.2169793020073</v>
          </cell>
          <cell r="B368">
            <v>0</v>
          </cell>
          <cell r="D368">
            <v>458.2169793020073</v>
          </cell>
          <cell r="E368">
            <v>0</v>
          </cell>
        </row>
        <row r="369">
          <cell r="A369">
            <v>458.2169793020073</v>
          </cell>
          <cell r="B369">
            <v>132.40635271817376</v>
          </cell>
          <cell r="D369">
            <v>458.2169793020073</v>
          </cell>
          <cell r="E369">
            <v>132.40635271817376</v>
          </cell>
        </row>
        <row r="370">
          <cell r="A370">
            <v>458.23828333319733</v>
          </cell>
          <cell r="B370">
            <v>132.40635271817376</v>
          </cell>
          <cell r="D370">
            <v>458.23828333319733</v>
          </cell>
          <cell r="E370">
            <v>132.40635271817376</v>
          </cell>
        </row>
        <row r="371">
          <cell r="A371">
            <v>458.23828333319733</v>
          </cell>
          <cell r="B371">
            <v>0</v>
          </cell>
          <cell r="D371">
            <v>458.23828333319733</v>
          </cell>
          <cell r="E371">
            <v>0</v>
          </cell>
        </row>
        <row r="372">
          <cell r="A372">
            <v>458.23828333319733</v>
          </cell>
          <cell r="B372">
            <v>139.55810696757379</v>
          </cell>
          <cell r="D372">
            <v>458.23828333319733</v>
          </cell>
          <cell r="E372">
            <v>139.55810696757379</v>
          </cell>
        </row>
        <row r="373">
          <cell r="A373">
            <v>462.58723542216597</v>
          </cell>
          <cell r="B373">
            <v>139.55810696757379</v>
          </cell>
          <cell r="D373">
            <v>462.58723542216597</v>
          </cell>
          <cell r="E373">
            <v>139.55810696757379</v>
          </cell>
        </row>
        <row r="374">
          <cell r="A374">
            <v>462.58723542216597</v>
          </cell>
          <cell r="B374">
            <v>0</v>
          </cell>
          <cell r="D374">
            <v>462.58723542216597</v>
          </cell>
          <cell r="E374">
            <v>0</v>
          </cell>
        </row>
        <row r="375">
          <cell r="A375">
            <v>462.58723542216597</v>
          </cell>
          <cell r="B375">
            <v>188.98520832516459</v>
          </cell>
          <cell r="D375">
            <v>462.58723542216597</v>
          </cell>
          <cell r="E375">
            <v>188.98520832516459</v>
          </cell>
        </row>
        <row r="376">
          <cell r="A376">
            <v>462.73708227536616</v>
          </cell>
          <cell r="B376">
            <v>188.98520832516459</v>
          </cell>
          <cell r="D376">
            <v>462.73708227536616</v>
          </cell>
          <cell r="E376">
            <v>188.98520832516459</v>
          </cell>
        </row>
        <row r="377">
          <cell r="A377">
            <v>462.73708227536616</v>
          </cell>
          <cell r="B377">
            <v>0</v>
          </cell>
          <cell r="D377">
            <v>462.73708227536616</v>
          </cell>
          <cell r="E377">
            <v>0</v>
          </cell>
        </row>
        <row r="378">
          <cell r="A378">
            <v>462.73708227536616</v>
          </cell>
          <cell r="B378">
            <v>197.6412626323596</v>
          </cell>
          <cell r="D378">
            <v>462.73708227536616</v>
          </cell>
          <cell r="E378">
            <v>197.6412626323596</v>
          </cell>
        </row>
        <row r="379">
          <cell r="A379">
            <v>462.88735584896358</v>
          </cell>
          <cell r="B379">
            <v>197.6412626323596</v>
          </cell>
          <cell r="D379">
            <v>462.88735584896358</v>
          </cell>
          <cell r="E379">
            <v>197.6412626323596</v>
          </cell>
        </row>
        <row r="380">
          <cell r="A380">
            <v>462.88735584896358</v>
          </cell>
          <cell r="B380">
            <v>0</v>
          </cell>
          <cell r="D380">
            <v>462.88735584896358</v>
          </cell>
          <cell r="E380">
            <v>0</v>
          </cell>
        </row>
        <row r="381">
          <cell r="A381">
            <v>462.88735584896358</v>
          </cell>
          <cell r="B381">
            <v>209.21918692584811</v>
          </cell>
          <cell r="D381">
            <v>462.88735584896358</v>
          </cell>
          <cell r="E381">
            <v>209.21918692584811</v>
          </cell>
        </row>
        <row r="382">
          <cell r="A382">
            <v>462.90826480750076</v>
          </cell>
          <cell r="B382">
            <v>209.21918692584811</v>
          </cell>
          <cell r="D382">
            <v>462.90826480750076</v>
          </cell>
          <cell r="E382">
            <v>209.21918692584811</v>
          </cell>
        </row>
        <row r="383">
          <cell r="A383">
            <v>462.90826480750076</v>
          </cell>
          <cell r="B383">
            <v>0</v>
          </cell>
          <cell r="D383">
            <v>462.90826480750076</v>
          </cell>
          <cell r="E383">
            <v>0</v>
          </cell>
        </row>
        <row r="384">
          <cell r="A384">
            <v>462.90826480750076</v>
          </cell>
          <cell r="B384">
            <v>220.07195677985266</v>
          </cell>
          <cell r="D384">
            <v>462.90826480750076</v>
          </cell>
          <cell r="E384">
            <v>220.07195677985266</v>
          </cell>
        </row>
        <row r="385">
          <cell r="A385">
            <v>463.31062654067154</v>
          </cell>
          <cell r="B385">
            <v>220.07195677985266</v>
          </cell>
          <cell r="D385">
            <v>463.31062654067154</v>
          </cell>
          <cell r="E385">
            <v>220.07195677985266</v>
          </cell>
        </row>
        <row r="386">
          <cell r="A386">
            <v>463.31062654067154</v>
          </cell>
          <cell r="B386">
            <v>0</v>
          </cell>
          <cell r="D386">
            <v>463.31062654067154</v>
          </cell>
          <cell r="E386">
            <v>0</v>
          </cell>
        </row>
        <row r="387">
          <cell r="A387">
            <v>463.31062654067154</v>
          </cell>
          <cell r="B387">
            <v>246.48806262898128</v>
          </cell>
          <cell r="D387">
            <v>463.31062654067154</v>
          </cell>
          <cell r="E387">
            <v>246.48806262898128</v>
          </cell>
        </row>
        <row r="388">
          <cell r="A388">
            <v>463.50972912643874</v>
          </cell>
          <cell r="B388">
            <v>246.48806262898128</v>
          </cell>
          <cell r="D388">
            <v>463.50972912643874</v>
          </cell>
          <cell r="E388">
            <v>246.48806262898128</v>
          </cell>
        </row>
        <row r="389">
          <cell r="A389">
            <v>463.50972912643874</v>
          </cell>
          <cell r="B389">
            <v>0</v>
          </cell>
          <cell r="D389">
            <v>463.50972912643874</v>
          </cell>
          <cell r="E389">
            <v>0</v>
          </cell>
        </row>
        <row r="390">
          <cell r="A390">
            <v>463.50972912643874</v>
          </cell>
          <cell r="B390">
            <v>422.01342725714051</v>
          </cell>
          <cell r="D390">
            <v>463.50972912643874</v>
          </cell>
          <cell r="E390">
            <v>422.01342725714051</v>
          </cell>
        </row>
        <row r="391">
          <cell r="A391">
            <v>467.34360971506982</v>
          </cell>
          <cell r="B391">
            <v>422.01342725714051</v>
          </cell>
          <cell r="D391">
            <v>467.34360971506982</v>
          </cell>
          <cell r="E391">
            <v>422.01342725714051</v>
          </cell>
        </row>
        <row r="392">
          <cell r="A392">
            <v>467.34360971506982</v>
          </cell>
          <cell r="B392">
            <v>0</v>
          </cell>
          <cell r="D392">
            <v>467.34360971506982</v>
          </cell>
          <cell r="E392">
            <v>0</v>
          </cell>
        </row>
        <row r="393">
          <cell r="A393">
            <v>467.34360971506982</v>
          </cell>
          <cell r="B393">
            <v>444.5458739382683</v>
          </cell>
          <cell r="D393">
            <v>467.34360971506982</v>
          </cell>
          <cell r="E393">
            <v>444.5458739382683</v>
          </cell>
        </row>
        <row r="394">
          <cell r="A394">
            <v>471.5985660431154</v>
          </cell>
          <cell r="B394">
            <v>444.5458739382683</v>
          </cell>
          <cell r="D394">
            <v>471.5985660431154</v>
          </cell>
          <cell r="E394">
            <v>444.5458739382683</v>
          </cell>
        </row>
        <row r="395">
          <cell r="A395">
            <v>471.5985660431154</v>
          </cell>
          <cell r="B395">
            <v>0</v>
          </cell>
          <cell r="D395">
            <v>471.5985660431154</v>
          </cell>
          <cell r="E395">
            <v>0</v>
          </cell>
        </row>
        <row r="396">
          <cell r="A396">
            <v>471.5985660431154</v>
          </cell>
          <cell r="B396">
            <v>642.3513170703776</v>
          </cell>
          <cell r="D396">
            <v>471.5985660431154</v>
          </cell>
          <cell r="E396">
            <v>642.3513170703776</v>
          </cell>
        </row>
        <row r="397">
          <cell r="A397">
            <v>472.00527669427834</v>
          </cell>
          <cell r="B397">
            <v>642.3513170703776</v>
          </cell>
          <cell r="D397">
            <v>472.00527669427834</v>
          </cell>
          <cell r="E397">
            <v>642.3513170703776</v>
          </cell>
        </row>
        <row r="398">
          <cell r="A398">
            <v>472.00527669427834</v>
          </cell>
          <cell r="B398">
            <v>0</v>
          </cell>
          <cell r="D398">
            <v>472.00527669427834</v>
          </cell>
          <cell r="E398">
            <v>0</v>
          </cell>
        </row>
      </sheetData>
      <sheetData sheetId="18">
        <row r="2">
          <cell r="B2" t="str">
            <v>Calculation Regions</v>
          </cell>
          <cell r="C2" t="str">
            <v>Regions ID</v>
          </cell>
          <cell r="D2" t="str">
            <v>Sector</v>
          </cell>
          <cell r="E2" t="str">
            <v>Sector ID</v>
          </cell>
          <cell r="F2" t="str">
            <v>Lever Name</v>
          </cell>
          <cell r="G2" t="str">
            <v>Lever ID</v>
          </cell>
          <cell r="H2" t="str">
            <v>Year</v>
          </cell>
          <cell r="I2" t="str">
            <v>Abatement potential on top of reference case</v>
          </cell>
          <cell r="J2" t="str">
            <v>Cost/Ton of CO2 abated</v>
          </cell>
          <cell r="K2" t="str">
            <v>Emissions after abatement</v>
          </cell>
          <cell r="L2" t="str">
            <v>Total abatement</v>
          </cell>
          <cell r="M2" t="str">
            <v>Reference case emissions</v>
          </cell>
        </row>
      </sheetData>
      <sheetData sheetId="19">
        <row r="3">
          <cell r="C3" t="str">
            <v>Brazil</v>
          </cell>
          <cell r="V3" t="str">
            <v>Global</v>
          </cell>
          <cell r="W3" t="str">
            <v>Power</v>
          </cell>
          <cell r="Y3" t="str">
            <v>Mexico</v>
          </cell>
          <cell r="Z3" t="str">
            <v>Power</v>
          </cell>
        </row>
        <row r="4">
          <cell r="C4" t="str">
            <v>Canada</v>
          </cell>
          <cell r="V4" t="str">
            <v>Latin America</v>
          </cell>
          <cell r="W4" t="str">
            <v>Buildings</v>
          </cell>
          <cell r="Z4" t="str">
            <v>Buildings</v>
          </cell>
        </row>
        <row r="5">
          <cell r="C5" t="str">
            <v>China</v>
          </cell>
          <cell r="V5" t="str">
            <v>North America</v>
          </cell>
          <cell r="W5" t="str">
            <v>Iron and Steel</v>
          </cell>
          <cell r="Z5" t="str">
            <v>Iron and Steel</v>
          </cell>
        </row>
        <row r="6">
          <cell r="C6" t="str">
            <v>France</v>
          </cell>
          <cell r="V6" t="str">
            <v>China</v>
          </cell>
          <cell r="W6" t="str">
            <v>Cement</v>
          </cell>
          <cell r="Z6" t="str">
            <v>Cement</v>
          </cell>
        </row>
        <row r="7">
          <cell r="C7" t="str">
            <v>Germany</v>
          </cell>
          <cell r="V7" t="str">
            <v>Western Europe (EU27 and Rest of OECD Europe)</v>
          </cell>
          <cell r="W7" t="str">
            <v>Chemicals</v>
          </cell>
          <cell r="Z7" t="str">
            <v>Chemicals</v>
          </cell>
        </row>
        <row r="8">
          <cell r="C8" t="str">
            <v>India</v>
          </cell>
          <cell r="V8" t="str">
            <v>India</v>
          </cell>
          <cell r="W8" t="str">
            <v>Petroleum and gas</v>
          </cell>
          <cell r="Z8" t="str">
            <v>Petroleum and gas</v>
          </cell>
        </row>
        <row r="9">
          <cell r="C9" t="str">
            <v>Italy</v>
          </cell>
          <cell r="V9" t="str">
            <v>OECD Pacific</v>
          </cell>
          <cell r="W9" t="str">
            <v>Transport</v>
          </cell>
          <cell r="Z9" t="str">
            <v>Transport</v>
          </cell>
        </row>
        <row r="10">
          <cell r="C10" t="str">
            <v>Japan</v>
          </cell>
          <cell r="V10" t="str">
            <v>Eastern Europe (EE transition economies)</v>
          </cell>
          <cell r="W10" t="str">
            <v>Forestry</v>
          </cell>
          <cell r="Z10" t="str">
            <v>Forestry</v>
          </cell>
        </row>
        <row r="11">
          <cell r="C11" t="str">
            <v>Mexico</v>
          </cell>
          <cell r="V11" t="str">
            <v>Africa</v>
          </cell>
          <cell r="W11" t="str">
            <v>Waste</v>
          </cell>
          <cell r="Z11" t="str">
            <v>Waste</v>
          </cell>
        </row>
        <row r="12">
          <cell r="C12" t="str">
            <v>Russia</v>
          </cell>
          <cell r="V12" t="str">
            <v>Middle East</v>
          </cell>
          <cell r="W12" t="str">
            <v>Agriculture</v>
          </cell>
          <cell r="Z12" t="str">
            <v>Agriculture</v>
          </cell>
        </row>
        <row r="13">
          <cell r="C13" t="str">
            <v>South Africa</v>
          </cell>
          <cell r="V13" t="str">
            <v>Rest of developing Asia</v>
          </cell>
          <cell r="W13" t="str">
            <v>Transport Air</v>
          </cell>
          <cell r="Z13" t="str">
            <v>Other Industry</v>
          </cell>
        </row>
        <row r="14">
          <cell r="C14" t="str">
            <v>United Kingdom</v>
          </cell>
          <cell r="V14" t="str">
            <v>EU 27</v>
          </cell>
          <cell r="W14" t="str">
            <v>Transport Sea</v>
          </cell>
        </row>
        <row r="15">
          <cell r="C15" t="str">
            <v>United States</v>
          </cell>
          <cell r="V15" t="str">
            <v>G8</v>
          </cell>
          <cell r="W15" t="str">
            <v>Other Industry</v>
          </cell>
        </row>
        <row r="16">
          <cell r="C16" t="str">
            <v>Middle East</v>
          </cell>
          <cell r="V16" t="str">
            <v>G8+5</v>
          </cell>
        </row>
        <row r="17">
          <cell r="C17" t="str">
            <v>Rest of EU27</v>
          </cell>
        </row>
        <row r="18">
          <cell r="C18" t="str">
            <v>Rest of OECD Pacific</v>
          </cell>
        </row>
        <row r="19">
          <cell r="C19" t="str">
            <v>Rest of Africa</v>
          </cell>
        </row>
        <row r="20">
          <cell r="C20" t="str">
            <v>Rest of developing Asia</v>
          </cell>
        </row>
        <row r="21">
          <cell r="C21" t="str">
            <v>Rest of Latin America</v>
          </cell>
        </row>
        <row r="22">
          <cell r="C22" t="str">
            <v>Rest of Eastern Europe</v>
          </cell>
        </row>
        <row r="23">
          <cell r="C23" t="str">
            <v>Rest of OECD Europe</v>
          </cell>
        </row>
      </sheetData>
      <sheetData sheetId="20">
        <row r="6">
          <cell r="C6">
            <v>0</v>
          </cell>
          <cell r="G6">
            <v>0</v>
          </cell>
        </row>
        <row r="7">
          <cell r="C7">
            <v>0</v>
          </cell>
          <cell r="G7">
            <v>0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5.9799502201999991E-2</v>
          </cell>
          <cell r="G10">
            <v>5.9799502201999991E-2</v>
          </cell>
        </row>
        <row r="11">
          <cell r="C11">
            <v>2.5457345473688893E-2</v>
          </cell>
          <cell r="G11">
            <v>2.5457345473688893E-2</v>
          </cell>
        </row>
        <row r="12">
          <cell r="C12">
            <v>4.5302653183333333E-2</v>
          </cell>
          <cell r="G12">
            <v>4.5302653183333333E-2</v>
          </cell>
        </row>
        <row r="13">
          <cell r="C13">
            <v>7.4545454545454533E-3</v>
          </cell>
          <cell r="G13">
            <v>7.4545454545454533E-3</v>
          </cell>
        </row>
      </sheetData>
      <sheetData sheetId="21" refreshError="1"/>
      <sheetData sheetId="22" refreshError="1"/>
      <sheetData sheetId="23" refreshError="1"/>
      <sheetData sheetId="24"/>
      <sheetData sheetId="25" refreshError="1"/>
      <sheetData sheetId="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dex"/>
      <sheetName val="Hypotheses &gt;&gt;&gt;"/>
      <sheetName val="Efficiencies"/>
      <sheetName val="Fuel costs"/>
      <sheetName val="CO2 costs"/>
      <sheetName val="Transmission costs"/>
      <sheetName val="Cost model by technology &gt;&gt;&gt;"/>
      <sheetName val="Main stream"/>
      <sheetName val="Renewable"/>
      <sheetName val="Distributed generation"/>
      <sheetName val="mainstream pack"/>
      <sheetName val="renewables pack"/>
      <sheetName val="DG pack "/>
      <sheetName val="Subsidies model &gt;&gt;&gt;"/>
      <sheetName val="Subsidies"/>
      <sheetName val="Wind on-shore"/>
      <sheetName val="Wind off-shore"/>
      <sheetName val="Centralized PV"/>
      <sheetName val="Rooftop PV"/>
      <sheetName val="CSP"/>
      <sheetName val="Biomass"/>
      <sheetName val="Small Hydro"/>
      <sheetName val="Geothermal"/>
      <sheetName val="Wave"/>
      <sheetName val="Penetration model &gt;&gt;&gt;"/>
      <sheetName val="Penetration projection"/>
      <sheetName val="Penetration linked to subsidies"/>
      <sheetName val="Abatement cost"/>
      <sheetName val="Wind on-shore (2)"/>
      <sheetName val="Wind off-shore (2)"/>
      <sheetName val="Centralized PV (2)"/>
      <sheetName val="Rooftop PV (2)"/>
      <sheetName val="CSP (2)"/>
      <sheetName val="Biomass (2)"/>
      <sheetName val="Small Hydro (2)"/>
      <sheetName val="Geothermal (2)"/>
      <sheetName val="Wave (2)"/>
      <sheetName val="PD Slides &gt;&gt;&gt;"/>
      <sheetName val="Cost slides"/>
      <sheetName val="Competitivity matrix"/>
      <sheetName val="Back-up &gt;&gt;&gt;"/>
      <sheetName val="wind capacity"/>
      <sheetName val="CCS (3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seline Compare"/>
      <sheetName val="Grains 2005"/>
      <sheetName val="Grains 2006"/>
      <sheetName val="BAandSG OneTbl"/>
      <sheetName val="Charts"/>
      <sheetName val="US Compare"/>
      <sheetName val="CONVERSIONS"/>
    </sheetNames>
    <sheetDataSet>
      <sheetData sheetId="0" refreshError="1">
        <row r="10">
          <cell r="O10" t="str">
            <v>CommOASISCDE</v>
          </cell>
          <cell r="P10" t="str">
            <v>OASISCMLBL</v>
          </cell>
          <cell r="Q10" t="str">
            <v>CommOASISCDE</v>
          </cell>
        </row>
        <row r="11">
          <cell r="O11" t="str">
            <v>BA</v>
          </cell>
          <cell r="P11" t="str">
            <v>Barley</v>
          </cell>
          <cell r="Q11" t="str">
            <v>BA</v>
          </cell>
        </row>
        <row r="12">
          <cell r="O12" t="str">
            <v>CO</v>
          </cell>
          <cell r="P12" t="str">
            <v>Corn</v>
          </cell>
          <cell r="Q12" t="str">
            <v>CO</v>
          </cell>
        </row>
        <row r="13">
          <cell r="O13" t="str">
            <v>ME</v>
          </cell>
          <cell r="P13" t="str">
            <v>Millet</v>
          </cell>
          <cell r="Q13" t="str">
            <v>ME</v>
          </cell>
        </row>
        <row r="14">
          <cell r="O14" t="str">
            <v>MG</v>
          </cell>
          <cell r="P14" t="str">
            <v>Mixed Grains</v>
          </cell>
          <cell r="Q14" t="str">
            <v>MG</v>
          </cell>
        </row>
        <row r="15">
          <cell r="O15" t="str">
            <v>OA</v>
          </cell>
          <cell r="P15" t="str">
            <v>Oats</v>
          </cell>
          <cell r="Q15" t="str">
            <v>OA</v>
          </cell>
        </row>
        <row r="16">
          <cell r="O16" t="str">
            <v>RY</v>
          </cell>
          <cell r="P16" t="str">
            <v>Rye</v>
          </cell>
          <cell r="Q16" t="str">
            <v>RY</v>
          </cell>
        </row>
        <row r="17">
          <cell r="O17" t="str">
            <v>SG</v>
          </cell>
          <cell r="P17" t="str">
            <v>Sorghum</v>
          </cell>
          <cell r="Q17" t="str">
            <v>SG</v>
          </cell>
        </row>
        <row r="18">
          <cell r="O18" t="str">
            <v>WD</v>
          </cell>
          <cell r="P18" t="str">
            <v>Wheat, Durum</v>
          </cell>
          <cell r="Q18" t="str">
            <v>WD</v>
          </cell>
        </row>
        <row r="19">
          <cell r="O19" t="str">
            <v>WH</v>
          </cell>
          <cell r="P19" t="str">
            <v>Wheat</v>
          </cell>
          <cell r="Q19" t="str">
            <v>WH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Legend"/>
      <sheetName val="Country Mapping"/>
      <sheetName val="Baseline"/>
      <sheetName val="Conversion Factors"/>
      <sheetName val="Name_ranges"/>
      <sheetName val="Sector_Assumptions"/>
      <sheetName val="Template"/>
      <sheetName val="L.3.4.1.0_BAU"/>
      <sheetName val="L.3.4.2.0"/>
      <sheetName val="L.3.4.3.0"/>
      <sheetName val="L.3.4.4.0"/>
      <sheetName val="L.3.4.5.0"/>
      <sheetName val="L.3.4.6.0"/>
      <sheetName val="L.3.4.7.0"/>
      <sheetName val="L.3.4.8.0"/>
      <sheetName val="L.3.4.9.0"/>
      <sheetName val="L.3.4.10.0"/>
      <sheetName val="L.3.4.11.0"/>
      <sheetName val="L.3.4.12.0"/>
      <sheetName val="L.3.4.13.0"/>
      <sheetName val="L.3.4.14.0"/>
      <sheetName val="L.3.4.15.0"/>
      <sheetName val="L.3.4.16.0"/>
      <sheetName val="L.3.4.17.0"/>
      <sheetName val="L.3.4.18.0"/>
      <sheetName val="L.3.4.19.0"/>
    </sheetNames>
    <sheetDataSet>
      <sheetData sheetId="0" refreshError="1"/>
      <sheetData sheetId="1" refreshError="1"/>
      <sheetData sheetId="2" refreshError="1">
        <row r="5">
          <cell r="B5" t="str">
            <v>Brazil</v>
          </cell>
          <cell r="C5" t="str">
            <v>Developing world</v>
          </cell>
        </row>
        <row r="6">
          <cell r="B6" t="str">
            <v>Canada</v>
          </cell>
          <cell r="C6" t="str">
            <v>Developed world</v>
          </cell>
        </row>
        <row r="7">
          <cell r="B7" t="str">
            <v>China</v>
          </cell>
          <cell r="C7" t="str">
            <v>China</v>
          </cell>
        </row>
        <row r="8">
          <cell r="B8" t="str">
            <v>France</v>
          </cell>
          <cell r="C8" t="str">
            <v>Developed world</v>
          </cell>
        </row>
        <row r="9">
          <cell r="B9" t="str">
            <v>Germany</v>
          </cell>
          <cell r="C9" t="str">
            <v>Developed world</v>
          </cell>
        </row>
        <row r="10">
          <cell r="B10" t="str">
            <v>India</v>
          </cell>
          <cell r="C10" t="str">
            <v>Developing world</v>
          </cell>
        </row>
        <row r="11">
          <cell r="B11" t="str">
            <v>Italy</v>
          </cell>
          <cell r="C11" t="str">
            <v>Developed world</v>
          </cell>
        </row>
        <row r="12">
          <cell r="B12" t="str">
            <v>Japan</v>
          </cell>
          <cell r="C12" t="str">
            <v>Developed world</v>
          </cell>
        </row>
        <row r="13">
          <cell r="B13" t="str">
            <v>Mexico</v>
          </cell>
          <cell r="C13" t="str">
            <v>Developing world</v>
          </cell>
        </row>
        <row r="14">
          <cell r="B14" t="str">
            <v>Russia</v>
          </cell>
          <cell r="C14" t="str">
            <v>Developing world</v>
          </cell>
        </row>
        <row r="15">
          <cell r="B15" t="str">
            <v>South Africa</v>
          </cell>
          <cell r="C15" t="str">
            <v>Developed world</v>
          </cell>
        </row>
        <row r="16">
          <cell r="B16" t="str">
            <v>United Kingdom</v>
          </cell>
          <cell r="C16" t="str">
            <v>Developed world</v>
          </cell>
        </row>
        <row r="17">
          <cell r="B17" t="str">
            <v>United States</v>
          </cell>
          <cell r="C17" t="str">
            <v>Developed world</v>
          </cell>
        </row>
        <row r="18">
          <cell r="B18" t="str">
            <v>Middle East</v>
          </cell>
          <cell r="C18" t="str">
            <v>Developing world</v>
          </cell>
        </row>
        <row r="19">
          <cell r="B19" t="str">
            <v>Rest of EU27</v>
          </cell>
          <cell r="C19" t="str">
            <v>Developed world</v>
          </cell>
        </row>
        <row r="20">
          <cell r="B20" t="str">
            <v>Rest of OECD Pacific</v>
          </cell>
          <cell r="C20" t="str">
            <v>Developed world</v>
          </cell>
        </row>
        <row r="21">
          <cell r="B21" t="str">
            <v>Rest of Africa</v>
          </cell>
          <cell r="C21" t="str">
            <v>Developing world</v>
          </cell>
        </row>
        <row r="22">
          <cell r="B22" t="str">
            <v>Rest of developing Asia</v>
          </cell>
          <cell r="C22" t="str">
            <v>Developing world</v>
          </cell>
        </row>
        <row r="23">
          <cell r="B23" t="str">
            <v>Rest of Latin America</v>
          </cell>
          <cell r="C23" t="str">
            <v>Developing world</v>
          </cell>
        </row>
        <row r="24">
          <cell r="B24" t="str">
            <v>Rest of Eastern Europe</v>
          </cell>
          <cell r="C24" t="str">
            <v>Developing world</v>
          </cell>
        </row>
        <row r="25">
          <cell r="B25" t="str">
            <v>Rest of OECD Europe</v>
          </cell>
          <cell r="C25" t="str">
            <v>Developed world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Contents"/>
      <sheetName val="Legend"/>
      <sheetName val="Country Mapping"/>
      <sheetName val="Capital Cost Index Gas"/>
      <sheetName val="Capital Cost Index Petroleum"/>
      <sheetName val="CAPEX Scale factors"/>
      <sheetName val="Global_variables"/>
      <sheetName val="Conversion factors"/>
      <sheetName val="Refinery database 2005"/>
      <sheetName val="Overview"/>
      <sheetName val="TopDown Assessment"/>
      <sheetName val="Unconv. upstream oil &amp; gas prod"/>
      <sheetName val="datasheet gas EIA"/>
      <sheetName val="Conv. upstream oil &amp; gas prod"/>
      <sheetName val="Sector_variables"/>
      <sheetName val="Scenario"/>
      <sheetName val="L.3.5.Reports"/>
      <sheetName val="Template"/>
      <sheetName val="B.3.5.1.0"/>
      <sheetName val="B.3.5.2.0"/>
      <sheetName val="B.5.5.CCS Allocation"/>
      <sheetName val="L.3.5.1.0"/>
      <sheetName val="L.3.5.2.0"/>
      <sheetName val="L.3.5.3.0"/>
      <sheetName val="L.3.5.4.0"/>
      <sheetName val="L.3.5.5.0"/>
      <sheetName val="L.3.5.6.0"/>
      <sheetName val="L.3.5.7.0"/>
      <sheetName val="L.3.5.8.0"/>
      <sheetName val="L.3.5.9.0"/>
      <sheetName val="L.3.5.10.0"/>
      <sheetName val="L.3.5.15.0"/>
      <sheetName val="L.3.5.16.0"/>
      <sheetName val="L.3.5.17.0"/>
      <sheetName val="L.3.5.18.0"/>
      <sheetName val="Backup"/>
      <sheetName val="Region definition"/>
      <sheetName val="Player categorisation"/>
      <sheetName val="Back of the Envelope"/>
      <sheetName val="Petroleum.PPT tool"/>
      <sheetName val="Gas.PPT tool"/>
    </sheetNames>
    <sheetDataSet>
      <sheetData sheetId="0"/>
      <sheetData sheetId="1"/>
      <sheetData sheetId="2"/>
      <sheetData sheetId="3">
        <row r="5">
          <cell r="B5" t="str">
            <v>Brazil</v>
          </cell>
        </row>
        <row r="6">
          <cell r="B6" t="str">
            <v>Canada</v>
          </cell>
        </row>
        <row r="7">
          <cell r="B7" t="str">
            <v>China</v>
          </cell>
        </row>
        <row r="8">
          <cell r="B8" t="str">
            <v>France</v>
          </cell>
        </row>
        <row r="9">
          <cell r="B9" t="str">
            <v>Germany</v>
          </cell>
        </row>
        <row r="10">
          <cell r="B10" t="str">
            <v>India</v>
          </cell>
        </row>
        <row r="11">
          <cell r="B11" t="str">
            <v>Italy</v>
          </cell>
        </row>
        <row r="12">
          <cell r="B12" t="str">
            <v>Japan</v>
          </cell>
        </row>
        <row r="13">
          <cell r="B13" t="str">
            <v>Mexico</v>
          </cell>
        </row>
        <row r="14">
          <cell r="B14" t="str">
            <v>Russia</v>
          </cell>
        </row>
        <row r="15">
          <cell r="B15" t="str">
            <v>South Africa</v>
          </cell>
        </row>
        <row r="16">
          <cell r="B16" t="str">
            <v>United Kingdom</v>
          </cell>
        </row>
        <row r="17">
          <cell r="B17" t="str">
            <v>United States</v>
          </cell>
        </row>
        <row r="18">
          <cell r="B18" t="str">
            <v>Middle East</v>
          </cell>
        </row>
        <row r="19">
          <cell r="B19" t="str">
            <v>Rest of EU27</v>
          </cell>
        </row>
        <row r="20">
          <cell r="B20" t="str">
            <v>Rest of OECD Pacific</v>
          </cell>
        </row>
        <row r="21">
          <cell r="B21" t="str">
            <v>Rest of Africa</v>
          </cell>
        </row>
        <row r="22">
          <cell r="B22" t="str">
            <v>Rest of developing Asia</v>
          </cell>
        </row>
        <row r="23">
          <cell r="B23" t="str">
            <v>Rest of Latin America</v>
          </cell>
        </row>
        <row r="24">
          <cell r="B24" t="str">
            <v>Rest of Eastern Europe</v>
          </cell>
        </row>
        <row r="25">
          <cell r="B25" t="str">
            <v>Rest of OECD Europe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64">
          <cell r="S464" t="str">
            <v>mscf/day</v>
          </cell>
        </row>
      </sheetData>
      <sheetData sheetId="28">
        <row r="434">
          <cell r="AQ434" t="str">
            <v>MEUR/MtCO2e</v>
          </cell>
        </row>
      </sheetData>
      <sheetData sheetId="29"/>
      <sheetData sheetId="30"/>
      <sheetData sheetId="31">
        <row r="460">
          <cell r="CE460" t="str">
            <v>Km</v>
          </cell>
        </row>
      </sheetData>
      <sheetData sheetId="32">
        <row r="406">
          <cell r="O406" t="str">
            <v>EUR per compressor (2 seals per compressor)</v>
          </cell>
        </row>
      </sheetData>
      <sheetData sheetId="33">
        <row r="406">
          <cell r="C406" t="str">
            <v>bcm/compressor</v>
          </cell>
        </row>
      </sheetData>
      <sheetData sheetId="34">
        <row r="407">
          <cell r="P407" t="str">
            <v>EUR/bcm</v>
          </cell>
        </row>
      </sheetData>
      <sheetData sheetId="35">
        <row r="406">
          <cell r="Q406" t="str">
            <v>EUR/bcm</v>
          </cell>
        </row>
      </sheetData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SShell"/>
      <sheetName val="CPLEXOPT"/>
      <sheetName val="IONames"/>
      <sheetName val="Legend_BMM"/>
      <sheetName val="Constant"/>
      <sheetName val="Sheet1 (2)"/>
      <sheetName val="Infrastructure"/>
      <sheetName val="PPT"/>
      <sheetName val="Production Capacity"/>
      <sheetName val="Capacity Creep"/>
      <sheetName val="Biomass Supply"/>
      <sheetName val="TC Scenarios"/>
      <sheetName val="Control"/>
      <sheetName val="TechnicalParameters"/>
      <sheetName val="Scenarios"/>
      <sheetName val="Pivot"/>
      <sheetName val="Table"/>
      <sheetName val="I_Pricing"/>
      <sheetName val="O_Consumption"/>
      <sheetName val="Gasoline_Price_Components"/>
      <sheetName val="DOE_Prices"/>
      <sheetName val="Process Cap"/>
      <sheetName val="After Land Dist"/>
      <sheetName val="Key assumptions"/>
      <sheetName val="I_Process_cost"/>
      <sheetName val="I_Process_Yield"/>
      <sheetName val="I_Biomass_price"/>
      <sheetName val="I_Gasoline_Consumption"/>
      <sheetName val="Prices"/>
      <sheetName val="Sheet3"/>
      <sheetName val="Ethanol plants"/>
      <sheetName val="Land use"/>
      <sheetName val="model details"/>
      <sheetName val="I_Logistic"/>
      <sheetName val="I_Biomass_availibility"/>
      <sheetName val="Summary_biomass"/>
      <sheetName val="land alloc_summ stats"/>
      <sheetName val="Demand for crops"/>
      <sheetName val="O_CostCurve"/>
      <sheetName val="O_Production"/>
      <sheetName val="Sheet1"/>
      <sheetName val="I_Process_cost_detail"/>
      <sheetName val="Biomass scenarios"/>
      <sheetName val="O_Tradeflows"/>
      <sheetName val="O_Tariffs"/>
      <sheetName val="I_Process_cap"/>
      <sheetName val="I_Subsidies"/>
      <sheetName val="2010 all starch"/>
      <sheetName val="Ethanol 2010 capacity"/>
      <sheetName val="Yield inputs"/>
      <sheetName val="Forestry residues"/>
      <sheetName val="Sheet5"/>
      <sheetName val="energy crop costs"/>
      <sheetName val="Cost ag+forest res"/>
      <sheetName val="Starch analysis"/>
      <sheetName val="EE potential"/>
      <sheetName val="land and crop yield inputs"/>
      <sheetName val="FAPRI CAGRs"/>
      <sheetName val="Pop forecasts"/>
      <sheetName val="Sheet2"/>
      <sheetName val="Crop consum"/>
      <sheetName val="Meat summary"/>
      <sheetName val="Faaij data"/>
      <sheetName val="Forestry Bln ton"/>
      <sheetName val="Distance"/>
      <sheetName val="indices vs US"/>
      <sheetName val="Area"/>
      <sheetName val="O_Agricultural"/>
      <sheetName val="O_Environment"/>
      <sheetName val="O_Transportation cost"/>
      <sheetName val="Constants"/>
      <sheetName val="Capacity constraints"/>
      <sheetName val="Consolidated product flows"/>
      <sheetName val="Product handling"/>
      <sheetName val="Production_Piv"/>
      <sheetName val="Product flows details"/>
      <sheetName val="Production activities"/>
      <sheetName val="Process_pivot"/>
      <sheetName val="Production results"/>
      <sheetName val="Transportation results"/>
      <sheetName val="TransportVol_piv"/>
      <sheetName val="TransportCost_piv"/>
      <sheetName val="Transaction results"/>
      <sheetName val="Transaction_piv"/>
      <sheetName val="Feedstock_piv"/>
      <sheetName val="Production constraints"/>
      <sheetName val="Transaction constraints"/>
      <sheetName val="Transportation constraints"/>
      <sheetName val="Profit Calculation"/>
      <sheetName val="GlobalParameter"/>
      <sheetName val="Product (Naming)"/>
      <sheetName val="Location (Naming)"/>
      <sheetName val="ProductBundle (Naming)"/>
      <sheetName val="ProductBundleDefinition"/>
      <sheetName val="Process (Naming)"/>
      <sheetName val="BuyerSeller (Naming)"/>
      <sheetName val="ProcessMode Coefficients"/>
      <sheetName val="ProcessMode Cap&amp;Rev"/>
      <sheetName val="Transportation Capacity"/>
      <sheetName val="Location Cap"/>
      <sheetName val="Location Handling"/>
      <sheetName val="BuyerSeller Cap&amp;Rev"/>
      <sheetName val="TransportationMode Cap&amp;Rev"/>
      <sheetName val="GAMS_UTI"/>
      <sheetName val="GAMS"/>
      <sheetName val="GAMS_h"/>
      <sheetName val="GAMS_Li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C6">
            <v>264</v>
          </cell>
        </row>
        <row r="7">
          <cell r="C7">
            <v>5280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9">
          <cell r="D9" t="str">
            <v>E10</v>
          </cell>
        </row>
        <row r="10">
          <cell r="D10" t="str">
            <v>E85</v>
          </cell>
        </row>
        <row r="12">
          <cell r="D12" t="str">
            <v>B020</v>
          </cell>
        </row>
        <row r="13">
          <cell r="D13" t="str">
            <v>B100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G backup (2)"/>
      <sheetName val="Crops"/>
      <sheetName val="CropPasture"/>
      <sheetName val="CropFallow"/>
      <sheetName val="Total Pasture"/>
      <sheetName val="Total Forest"/>
      <sheetName val="ForestGrazed"/>
      <sheetName val="ForestNoGraze"/>
      <sheetName val="Total Special"/>
      <sheetName val="Urban"/>
      <sheetName val="RRTrans"/>
      <sheetName val="ParkWild"/>
      <sheetName val="Defense"/>
      <sheetName val="MiscFarm"/>
      <sheetName val="Other"/>
      <sheetName val="Uses"/>
      <sheetName val="Table 1"/>
      <sheetName val="Table 2"/>
      <sheetName val="Corn"/>
      <sheetName val="Soybeans"/>
      <sheetName val="Wheat"/>
      <sheetName val="M&amp;R Cost Curve"/>
      <sheetName val="Infrastructure (2)"/>
      <sheetName val="Forestry VGI"/>
      <sheetName val="Biofuel backup"/>
      <sheetName val="LFG backup"/>
      <sheetName val="Aff cost pivot"/>
      <sheetName val="Biomass Sources &amp; Uses"/>
      <sheetName val="Enteric CH4"/>
      <sheetName val="Fertilizer 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6">
          <cell r="E6">
            <v>15</v>
          </cell>
        </row>
      </sheetData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ice2006"/>
      <sheetName val="Cotton2006"/>
      <sheetName val="Sugar2006"/>
      <sheetName val="Ethanol2006"/>
      <sheetName val="rice compare"/>
      <sheetName val="sugar compare"/>
      <sheetName val="cotton compare"/>
      <sheetName val="Rice2005"/>
      <sheetName val="Cotton2005"/>
      <sheetName val="Sugar2005"/>
      <sheetName val="Cotton2003 (IN BALES)"/>
    </sheetNames>
    <sheetDataSet>
      <sheetData sheetId="0" refreshError="1">
        <row r="4">
          <cell r="T4" t="str">
            <v>OLD CODE</v>
          </cell>
          <cell r="U4" t="str">
            <v>NEW CODE</v>
          </cell>
        </row>
        <row r="7">
          <cell r="T7" t="str">
            <v>UXN</v>
          </cell>
          <cell r="U7" t="str">
            <v>UXN_</v>
          </cell>
        </row>
        <row r="8">
          <cell r="T8" t="str">
            <v>SMN</v>
          </cell>
          <cell r="U8" t="str">
            <v>SMN_</v>
          </cell>
        </row>
        <row r="9">
          <cell r="T9" t="str">
            <v>PIF</v>
          </cell>
          <cell r="U9" t="str">
            <v>PIF_</v>
          </cell>
        </row>
        <row r="10">
          <cell r="T10" t="str">
            <v>PFM</v>
          </cell>
          <cell r="U10" t="str">
            <v>PFM_</v>
          </cell>
        </row>
        <row r="11">
          <cell r="T11" t="str">
            <v>AHH</v>
          </cell>
          <cell r="U11" t="str">
            <v>AHT_</v>
          </cell>
        </row>
        <row r="12">
          <cell r="T12" t="str">
            <v>YHH</v>
          </cell>
          <cell r="U12" t="str">
            <v>YHA_</v>
          </cell>
        </row>
        <row r="13">
          <cell r="T13" t="str">
            <v>SPR</v>
          </cell>
          <cell r="U13" t="str">
            <v>SPR_</v>
          </cell>
        </row>
        <row r="14">
          <cell r="T14" t="str">
            <v>UDC</v>
          </cell>
          <cell r="U14" t="str">
            <v>UDC_</v>
          </cell>
        </row>
        <row r="15">
          <cell r="T15" t="str">
            <v>COT</v>
          </cell>
          <cell r="U15" t="str">
            <v>COT_</v>
          </cell>
        </row>
        <row r="16">
          <cell r="T16" t="str">
            <v>URE</v>
          </cell>
          <cell r="U16" t="str">
            <v>URE_</v>
          </cell>
        </row>
        <row r="17">
          <cell r="T17" t="str">
            <v>STU</v>
          </cell>
          <cell r="U17" t="str">
            <v>STU_</v>
          </cell>
        </row>
        <row r="18">
          <cell r="T18" t="str">
            <v>CIT</v>
          </cell>
          <cell r="U18" t="str">
            <v>CIT_</v>
          </cell>
        </row>
        <row r="19">
          <cell r="T19" t="str">
            <v>SDT</v>
          </cell>
          <cell r="U19" t="str">
            <v>SDT_</v>
          </cell>
        </row>
        <row r="20">
          <cell r="T20" t="str">
            <v>UDT</v>
          </cell>
          <cell r="U20" t="str">
            <v>UDT_</v>
          </cell>
        </row>
        <row r="22">
          <cell r="T22" t="str">
            <v>PRA</v>
          </cell>
          <cell r="U22" t="str">
            <v>PRA</v>
          </cell>
        </row>
        <row r="23">
          <cell r="T23" t="str">
            <v>POB</v>
          </cell>
          <cell r="U23" t="str">
            <v>POB_</v>
          </cell>
        </row>
        <row r="24">
          <cell r="T24" t="str">
            <v>POB5</v>
          </cell>
          <cell r="U24" t="str">
            <v>POB5</v>
          </cell>
        </row>
        <row r="25">
          <cell r="T25" t="str">
            <v>UPC</v>
          </cell>
          <cell r="U25" t="str">
            <v>UPC_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ategory frontiers"/>
      <sheetName val="RawModelOutput"/>
      <sheetName val="RawModelOutput mod"/>
      <sheetName val="RawModelOutput mod 2"/>
      <sheetName val="RawModelOutput mod 2 V2"/>
      <sheetName val="Financing matrix"/>
      <sheetName val="PECC Levers"/>
      <sheetName val="Incan to CFLs"/>
      <sheetName val="Control importacion vehículos"/>
      <sheetName val="Modern public transport system"/>
      <sheetName val="Cogeneration"/>
      <sheetName val="Other external levers"/>
      <sheetName val="Power"/>
      <sheetName val="Buildings"/>
      <sheetName val="Transport"/>
      <sheetName val="Petroleum and Gas"/>
      <sheetName val="Iron and Steel"/>
      <sheetName val="Cement"/>
      <sheetName val="Chemicals"/>
      <sheetName val="Agriculture"/>
      <sheetName val="Waste"/>
      <sheetName val="Forestry"/>
      <sheetName val="Other Industry"/>
      <sheetName val="Overall Data Sheet"/>
      <sheetName val="InputData"/>
      <sheetName val="Global Variables"/>
      <sheetName val="Sector Vari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B8" t="str">
            <v>Brazil</v>
          </cell>
          <cell r="E8">
            <v>2005</v>
          </cell>
        </row>
        <row r="9">
          <cell r="B9" t="str">
            <v>Canada</v>
          </cell>
          <cell r="E9">
            <v>2010</v>
          </cell>
        </row>
        <row r="10">
          <cell r="B10" t="str">
            <v>China</v>
          </cell>
          <cell r="E10">
            <v>2015</v>
          </cell>
        </row>
        <row r="11">
          <cell r="B11" t="str">
            <v>France</v>
          </cell>
          <cell r="E11">
            <v>2020</v>
          </cell>
        </row>
        <row r="12">
          <cell r="B12" t="str">
            <v>Germany</v>
          </cell>
          <cell r="E12">
            <v>2025</v>
          </cell>
        </row>
        <row r="13">
          <cell r="B13" t="str">
            <v>India</v>
          </cell>
          <cell r="E13">
            <v>2030</v>
          </cell>
        </row>
        <row r="14">
          <cell r="B14" t="str">
            <v>Italy</v>
          </cell>
        </row>
        <row r="15">
          <cell r="B15" t="str">
            <v>Japan</v>
          </cell>
        </row>
        <row r="16">
          <cell r="B16" t="str">
            <v>Mexico</v>
          </cell>
        </row>
        <row r="17">
          <cell r="B17" t="str">
            <v>Russia</v>
          </cell>
        </row>
        <row r="18">
          <cell r="B18" t="str">
            <v>South Africa</v>
          </cell>
        </row>
        <row r="19">
          <cell r="B19" t="str">
            <v>United Kingdom</v>
          </cell>
        </row>
        <row r="20">
          <cell r="B20" t="str">
            <v>United States</v>
          </cell>
        </row>
        <row r="21">
          <cell r="B21" t="str">
            <v>Middle East</v>
          </cell>
        </row>
        <row r="22">
          <cell r="B22" t="str">
            <v>Rest of EU27</v>
          </cell>
        </row>
        <row r="23">
          <cell r="B23" t="str">
            <v>Rest of OECD Pacific</v>
          </cell>
        </row>
        <row r="24">
          <cell r="B24" t="str">
            <v>Rest of Africa</v>
          </cell>
        </row>
        <row r="25">
          <cell r="B25" t="str">
            <v>Rest of developing Asia</v>
          </cell>
        </row>
        <row r="26">
          <cell r="B26" t="str">
            <v>Rest of Latin America</v>
          </cell>
        </row>
        <row r="27">
          <cell r="B27" t="str">
            <v>Rest of Eastern Europe</v>
          </cell>
        </row>
        <row r="28">
          <cell r="B28" t="str">
            <v>Rest of OECD Europe</v>
          </cell>
        </row>
      </sheetData>
      <sheetData sheetId="25"/>
      <sheetData sheetId="26"/>
      <sheetData sheetId="2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e demand&gt;&gt;"/>
      <sheetName val="Demand and Capacity"/>
      <sheetName val="Refinery gasoline yield"/>
      <sheetName val="Gasoline Demand"/>
      <sheetName val="Chart"/>
      <sheetName val="Jon Ruggles ethanol vs. oil&gt;&gt;"/>
      <sheetName val="Sheet1"/>
      <sheetName val="Sheet4"/>
      <sheetName val="Sheet2"/>
      <sheetName val="Sheet3"/>
      <sheetName val="Value chain&gt;&gt;"/>
      <sheetName val="value chain sharing"/>
      <sheetName val="value chain sharing (2006)"/>
      <sheetName val="Refining margins&gt;&gt;"/>
      <sheetName val="Ref mgn impact - waterfall #s"/>
      <sheetName val="McK USGC FCC margin"/>
      <sheetName val="EIA margin calculation"/>
      <sheetName val="US Imports over time"/>
      <sheetName val="US imports"/>
      <sheetName val="Demand growth to 2012"/>
      <sheetName val="Ref cap additions to 2012"/>
      <sheetName val="Refining segment curve data"/>
      <sheetName val="Mgn impact on Ind &amp; COP"/>
      <sheetName val="Conversion investment + creep"/>
      <sheetName val="R&amp;M Operating data"/>
      <sheetName val="Conversion investment impact"/>
      <sheetName val="3-2-1 crack spread"/>
      <sheetName val="EIA refining margins"/>
      <sheetName val="ethanol volume conversions"/>
      <sheetName val="Ethanol cost&gt;&gt;"/>
      <sheetName val="Eth econ - Biofuel KIP vs ECA"/>
      <sheetName val="capital recovery for ethanol"/>
      <sheetName val="Gas price-Biofuel vs ECA"/>
      <sheetName val="Nat gas prices"/>
      <sheetName val="Refining uplift&gt;&gt;"/>
      <sheetName val="ULR price data for Ronak"/>
      <sheetName val="Chart 1"/>
      <sheetName val="Sheet12"/>
      <sheetName val="Prices - raw data"/>
      <sheetName val="Data subset for charts"/>
      <sheetName val="Margins"/>
      <sheetName val="Price differentials"/>
      <sheetName val="Sheet10"/>
      <sheetName val="Rack analysis - Chicago"/>
      <sheetName val="Eth conv to RBOB"/>
      <sheetName val="Rack - select data"/>
      <sheetName val="Rack averages"/>
      <sheetName val="Rack pricing data - full"/>
      <sheetName val="CPI &amp; WTI data"/>
      <sheetName val="Definitions"/>
      <sheetName val="Corn forecasts&gt;&gt;"/>
      <sheetName val="corn forecast1"/>
      <sheetName val="data for chart"/>
      <sheetName val="Informa fcst"/>
      <sheetName val="all acres"/>
      <sheetName val="CRP"/>
      <sheetName val="soy"/>
      <sheetName val="cotton"/>
      <sheetName val="McK model summary"/>
      <sheetName val="model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>
        <row r="5">
          <cell r="B5">
            <v>2004</v>
          </cell>
          <cell r="C5">
            <v>2005</v>
          </cell>
          <cell r="D5">
            <v>2006</v>
          </cell>
          <cell r="E5">
            <v>2007</v>
          </cell>
          <cell r="F5">
            <v>2008</v>
          </cell>
          <cell r="G5">
            <v>2009</v>
          </cell>
          <cell r="H5">
            <v>2010</v>
          </cell>
          <cell r="I5">
            <v>2011</v>
          </cell>
          <cell r="J5">
            <v>2012</v>
          </cell>
          <cell r="K5">
            <v>2013</v>
          </cell>
          <cell r="L5">
            <v>2014</v>
          </cell>
          <cell r="M5">
            <v>2015</v>
          </cell>
        </row>
      </sheetData>
      <sheetData sheetId="55"/>
      <sheetData sheetId="56"/>
      <sheetData sheetId="57"/>
      <sheetData sheetId="58" refreshError="1"/>
      <sheetData sheetId="5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eat2006"/>
      <sheetName val="Rice2006"/>
      <sheetName val="Grains 2006"/>
      <sheetName val="Sugar2006"/>
      <sheetName val="Oilcrops2006"/>
      <sheetName val="Summary"/>
      <sheetName val="Summary (cons)"/>
      <sheetName val="cons matrix"/>
      <sheetName val="Consumption values only"/>
      <sheetName val="Clean summary"/>
      <sheetName val="matrix"/>
      <sheetName val="Sheet3"/>
      <sheetName val="Values only"/>
    </sheetNames>
    <sheetDataSet>
      <sheetData sheetId="0"/>
      <sheetData sheetId="1"/>
      <sheetData sheetId="2"/>
      <sheetData sheetId="3"/>
      <sheetData sheetId="4" refreshError="1">
        <row r="4">
          <cell r="F4" t="str">
            <v>99/00</v>
          </cell>
          <cell r="G4" t="str">
            <v>00/01</v>
          </cell>
          <cell r="H4" t="str">
            <v>01/02</v>
          </cell>
          <cell r="I4" t="str">
            <v>02/03</v>
          </cell>
          <cell r="J4" t="str">
            <v>03/04</v>
          </cell>
          <cell r="K4" t="str">
            <v>04/05</v>
          </cell>
          <cell r="L4" t="str">
            <v>05/06</v>
          </cell>
          <cell r="M4" t="str">
            <v>06/07</v>
          </cell>
          <cell r="N4" t="str">
            <v>07/08</v>
          </cell>
          <cell r="O4" t="str">
            <v>08/09</v>
          </cell>
          <cell r="P4" t="str">
            <v>09/10</v>
          </cell>
        </row>
        <row r="7">
          <cell r="G7" t="str">
            <v>(Thousand Metric Tons)</v>
          </cell>
        </row>
        <row r="8">
          <cell r="F8">
            <v>3666</v>
          </cell>
          <cell r="G8">
            <v>6995</v>
          </cell>
          <cell r="H8">
            <v>5705</v>
          </cell>
          <cell r="I8">
            <v>8330</v>
          </cell>
          <cell r="J8">
            <v>6173</v>
          </cell>
          <cell r="K8">
            <v>8822</v>
          </cell>
          <cell r="L8">
            <v>9350</v>
          </cell>
          <cell r="M8">
            <v>9581.3779154477306</v>
          </cell>
          <cell r="N8">
            <v>10973.682701605758</v>
          </cell>
          <cell r="O8">
            <v>11237.997622632014</v>
          </cell>
          <cell r="P8">
            <v>11270.779424700035</v>
          </cell>
        </row>
        <row r="9">
          <cell r="F9">
            <v>10427</v>
          </cell>
          <cell r="G9">
            <v>14736</v>
          </cell>
          <cell r="H9">
            <v>13888</v>
          </cell>
          <cell r="I9">
            <v>18413</v>
          </cell>
          <cell r="J9">
            <v>19488</v>
          </cell>
          <cell r="K9">
            <v>20005</v>
          </cell>
          <cell r="L9">
            <v>24989</v>
          </cell>
          <cell r="M9">
            <v>26780.609286327701</v>
          </cell>
          <cell r="N9">
            <v>28590.059152924019</v>
          </cell>
          <cell r="O9">
            <v>30976.986802802974</v>
          </cell>
          <cell r="P9">
            <v>33180.079469759134</v>
          </cell>
        </row>
        <row r="10">
          <cell r="F10">
            <v>494</v>
          </cell>
          <cell r="G10">
            <v>316</v>
          </cell>
          <cell r="H10">
            <v>-487</v>
          </cell>
          <cell r="I10">
            <v>0</v>
          </cell>
          <cell r="J10">
            <v>327</v>
          </cell>
          <cell r="K10">
            <v>600</v>
          </cell>
          <cell r="L10">
            <v>735</v>
          </cell>
          <cell r="M10">
            <v>549.56160328925307</v>
          </cell>
          <cell r="N10">
            <v>603.75247451436326</v>
          </cell>
          <cell r="O10">
            <v>658.88698234300318</v>
          </cell>
          <cell r="P10">
            <v>679.50801842199417</v>
          </cell>
        </row>
        <row r="11">
          <cell r="F11">
            <v>-13</v>
          </cell>
          <cell r="G11">
            <v>-7</v>
          </cell>
          <cell r="H11">
            <v>-77</v>
          </cell>
          <cell r="I11">
            <v>-9</v>
          </cell>
          <cell r="J11">
            <v>64</v>
          </cell>
          <cell r="K11">
            <v>29</v>
          </cell>
          <cell r="L11">
            <v>124</v>
          </cell>
          <cell r="M11">
            <v>19.730322656074122</v>
          </cell>
          <cell r="N11">
            <v>16.591822189152253</v>
          </cell>
          <cell r="O11">
            <v>29.274833537257109</v>
          </cell>
          <cell r="P11">
            <v>38.672864073022083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240</v>
          </cell>
          <cell r="K12">
            <v>10</v>
          </cell>
          <cell r="L12">
            <v>8</v>
          </cell>
          <cell r="M12">
            <v>146.65142809243571</v>
          </cell>
          <cell r="N12">
            <v>112.72560083243025</v>
          </cell>
          <cell r="O12">
            <v>128.67291794808261</v>
          </cell>
          <cell r="P12">
            <v>98.503730211389666</v>
          </cell>
        </row>
        <row r="13">
          <cell r="F13">
            <v>26378.563679999999</v>
          </cell>
          <cell r="G13">
            <v>27006.518447999999</v>
          </cell>
          <cell r="H13">
            <v>28885.184496000002</v>
          </cell>
          <cell r="I13">
            <v>28296.774576000003</v>
          </cell>
          <cell r="J13">
            <v>23978.330207999999</v>
          </cell>
          <cell r="K13">
            <v>29858.673600000002</v>
          </cell>
          <cell r="L13">
            <v>25728.18739398324</v>
          </cell>
          <cell r="M13">
            <v>29404.014914120726</v>
          </cell>
          <cell r="N13">
            <v>27659.437135325352</v>
          </cell>
          <cell r="O13">
            <v>26463.437710955237</v>
          </cell>
          <cell r="P13">
            <v>26291.02022699087</v>
          </cell>
        </row>
        <row r="15">
          <cell r="F15">
            <v>41070.563679999999</v>
          </cell>
          <cell r="G15">
            <v>49053.518448000003</v>
          </cell>
          <cell r="H15">
            <v>49525.184496000002</v>
          </cell>
          <cell r="I15">
            <v>56786.774575999996</v>
          </cell>
          <cell r="J15">
            <v>50270.330207999999</v>
          </cell>
          <cell r="K15">
            <v>59324.673600000002</v>
          </cell>
          <cell r="L15">
            <v>60934.187393983244</v>
          </cell>
          <cell r="M15">
            <v>66481.456908476524</v>
          </cell>
          <cell r="N15">
            <v>67955.789179377287</v>
          </cell>
          <cell r="O15">
            <v>69494.816942751291</v>
          </cell>
          <cell r="P15">
            <v>71558.126658289257</v>
          </cell>
        </row>
        <row r="19">
          <cell r="F19">
            <v>9870</v>
          </cell>
          <cell r="G19">
            <v>13037</v>
          </cell>
          <cell r="H19">
            <v>10085</v>
          </cell>
          <cell r="I19">
            <v>21152</v>
          </cell>
          <cell r="J19">
            <v>16614</v>
          </cell>
          <cell r="K19">
            <v>25412</v>
          </cell>
          <cell r="L19">
            <v>27150</v>
          </cell>
          <cell r="M19">
            <v>31633.839069114361</v>
          </cell>
          <cell r="N19">
            <v>33238.704289641624</v>
          </cell>
          <cell r="O19">
            <v>34733.095283338458</v>
          </cell>
          <cell r="P19">
            <v>36405.419284451258</v>
          </cell>
        </row>
        <row r="20">
          <cell r="F20">
            <v>14118</v>
          </cell>
          <cell r="G20">
            <v>17506</v>
          </cell>
          <cell r="H20">
            <v>18504</v>
          </cell>
          <cell r="I20">
            <v>16849</v>
          </cell>
          <cell r="J20">
            <v>14632</v>
          </cell>
          <cell r="K20">
            <v>15390</v>
          </cell>
          <cell r="L20">
            <v>14990</v>
          </cell>
          <cell r="M20">
            <v>15135.947826373593</v>
          </cell>
          <cell r="N20">
            <v>14728.228642611384</v>
          </cell>
          <cell r="O20">
            <v>14556.561598296697</v>
          </cell>
          <cell r="P20">
            <v>14498.268174492883</v>
          </cell>
        </row>
        <row r="21">
          <cell r="F21">
            <v>4907</v>
          </cell>
          <cell r="G21">
            <v>4767</v>
          </cell>
          <cell r="H21">
            <v>5023</v>
          </cell>
          <cell r="I21">
            <v>5087</v>
          </cell>
          <cell r="J21">
            <v>4688</v>
          </cell>
          <cell r="K21">
            <v>4295</v>
          </cell>
          <cell r="L21">
            <v>4300</v>
          </cell>
          <cell r="M21">
            <v>4415.0342543927727</v>
          </cell>
          <cell r="N21">
            <v>4357.4319145302743</v>
          </cell>
          <cell r="O21">
            <v>4311.6937083692183</v>
          </cell>
          <cell r="P21">
            <v>4309.1026112969685</v>
          </cell>
        </row>
        <row r="22">
          <cell r="F22">
            <v>1606</v>
          </cell>
          <cell r="G22">
            <v>1389</v>
          </cell>
          <cell r="H22">
            <v>1434</v>
          </cell>
          <cell r="I22">
            <v>1516</v>
          </cell>
          <cell r="J22">
            <v>1368</v>
          </cell>
          <cell r="K22">
            <v>1240</v>
          </cell>
          <cell r="L22">
            <v>1300</v>
          </cell>
          <cell r="M22">
            <v>1350</v>
          </cell>
          <cell r="N22">
            <v>1350</v>
          </cell>
          <cell r="O22">
            <v>1350</v>
          </cell>
          <cell r="P22">
            <v>1350</v>
          </cell>
        </row>
        <row r="23">
          <cell r="F23">
            <v>2408</v>
          </cell>
          <cell r="G23">
            <v>2330</v>
          </cell>
          <cell r="H23">
            <v>2578</v>
          </cell>
          <cell r="I23">
            <v>2351</v>
          </cell>
          <cell r="J23">
            <v>2218</v>
          </cell>
          <cell r="K23">
            <v>2256</v>
          </cell>
          <cell r="L23">
            <v>2240</v>
          </cell>
          <cell r="M23">
            <v>2328.9846959150004</v>
          </cell>
          <cell r="N23">
            <v>2327.4005607422296</v>
          </cell>
          <cell r="O23">
            <v>2325.4962992821597</v>
          </cell>
          <cell r="P23">
            <v>2343.8115583634326</v>
          </cell>
        </row>
        <row r="24">
          <cell r="F24">
            <v>8145.5636799999993</v>
          </cell>
          <cell r="G24">
            <v>9316.5184480000025</v>
          </cell>
          <cell r="H24">
            <v>11337.184496000002</v>
          </cell>
          <cell r="I24">
            <v>9822.7745759999962</v>
          </cell>
          <cell r="J24">
            <v>9135.3302079999994</v>
          </cell>
          <cell r="K24">
            <v>10371.673600000002</v>
          </cell>
          <cell r="L24">
            <v>10937.187393983244</v>
          </cell>
          <cell r="M24">
            <v>11600.651062680805</v>
          </cell>
          <cell r="N24">
            <v>11937.023771851767</v>
          </cell>
          <cell r="O24">
            <v>12200.970053464765</v>
          </cell>
          <cell r="P24">
            <v>12634.525029684704</v>
          </cell>
        </row>
        <row r="25">
          <cell r="F25">
            <v>-102</v>
          </cell>
          <cell r="G25">
            <v>701</v>
          </cell>
          <cell r="H25">
            <v>-1047</v>
          </cell>
          <cell r="I25">
            <v>-1747</v>
          </cell>
          <cell r="J25">
            <v>1615</v>
          </cell>
          <cell r="K25">
            <v>360</v>
          </cell>
          <cell r="L25">
            <v>16.999999999992724</v>
          </cell>
          <cell r="M25">
            <v>17.488604356505675</v>
          </cell>
          <cell r="N25">
            <v>17.459738764009671</v>
          </cell>
          <cell r="O25">
            <v>17.43992770701152</v>
          </cell>
          <cell r="P25">
            <v>17.437067209793895</v>
          </cell>
        </row>
        <row r="27">
          <cell r="F27">
            <v>41070.563679999999</v>
          </cell>
          <cell r="G27">
            <v>49053.518448000003</v>
          </cell>
          <cell r="H27">
            <v>49525.184496000002</v>
          </cell>
          <cell r="I27">
            <v>56786.774575999996</v>
          </cell>
          <cell r="J27">
            <v>50270.330207999999</v>
          </cell>
          <cell r="K27">
            <v>59324.673600000002</v>
          </cell>
          <cell r="L27">
            <v>60934.187393983244</v>
          </cell>
          <cell r="M27">
            <v>66481.456908476524</v>
          </cell>
          <cell r="N27">
            <v>67955.789179377287</v>
          </cell>
          <cell r="O27">
            <v>69494.816942751291</v>
          </cell>
          <cell r="P27">
            <v>71558.126658289257</v>
          </cell>
        </row>
        <row r="30">
          <cell r="G30" t="str">
            <v>(U.S. Dollars per Metric Ton)</v>
          </cell>
        </row>
        <row r="31">
          <cell r="F31">
            <v>180.04413000000002</v>
          </cell>
          <cell r="G31">
            <v>175.26744899999997</v>
          </cell>
          <cell r="H31">
            <v>176.00232299999999</v>
          </cell>
          <cell r="I31">
            <v>216.78783000000001</v>
          </cell>
          <cell r="J31">
            <v>302.03321399999999</v>
          </cell>
          <cell r="K31">
            <v>219.72732599999998</v>
          </cell>
          <cell r="L31">
            <v>209.65564627469317</v>
          </cell>
          <cell r="M31">
            <v>193.99029943915673</v>
          </cell>
          <cell r="N31">
            <v>204.12693008171033</v>
          </cell>
          <cell r="O31">
            <v>211.21192778443674</v>
          </cell>
          <cell r="P31">
            <v>212.366300229942</v>
          </cell>
        </row>
        <row r="32">
          <cell r="F32">
            <v>208</v>
          </cell>
          <cell r="G32">
            <v>200</v>
          </cell>
          <cell r="H32">
            <v>203</v>
          </cell>
          <cell r="I32">
            <v>267</v>
          </cell>
          <cell r="J32">
            <v>323</v>
          </cell>
          <cell r="K32">
            <v>277</v>
          </cell>
          <cell r="L32">
            <v>247.13604957970514</v>
          </cell>
          <cell r="M32">
            <v>238.13654628328433</v>
          </cell>
          <cell r="N32">
            <v>247.38426672036928</v>
          </cell>
          <cell r="O32">
            <v>254.37046110541277</v>
          </cell>
          <cell r="P32">
            <v>255.49037650687958</v>
          </cell>
        </row>
        <row r="39">
          <cell r="F39" t="str">
            <v>99/00</v>
          </cell>
          <cell r="G39" t="str">
            <v>00/01</v>
          </cell>
          <cell r="H39" t="str">
            <v>01/02</v>
          </cell>
          <cell r="I39" t="str">
            <v>02/03</v>
          </cell>
          <cell r="J39" t="str">
            <v>03/04</v>
          </cell>
          <cell r="K39" t="str">
            <v>04/05</v>
          </cell>
          <cell r="L39" t="str">
            <v>05/06</v>
          </cell>
          <cell r="M39" t="str">
            <v>06/07</v>
          </cell>
          <cell r="N39" t="str">
            <v>07/08</v>
          </cell>
          <cell r="O39" t="str">
            <v>08/09</v>
          </cell>
          <cell r="P39" t="str">
            <v>09/10</v>
          </cell>
        </row>
        <row r="42">
          <cell r="G42" t="str">
            <v>(Thousand Metric Tons)</v>
          </cell>
        </row>
        <row r="43">
          <cell r="F43">
            <v>13745</v>
          </cell>
          <cell r="G43">
            <v>13600</v>
          </cell>
          <cell r="H43">
            <v>16239</v>
          </cell>
          <cell r="I43">
            <v>18040</v>
          </cell>
          <cell r="J43">
            <v>18946</v>
          </cell>
          <cell r="K43">
            <v>19880</v>
          </cell>
          <cell r="L43">
            <v>21650</v>
          </cell>
          <cell r="M43">
            <v>22006.445505497224</v>
          </cell>
          <cell r="N43">
            <v>22942.553844236227</v>
          </cell>
          <cell r="O43">
            <v>23643.311677084173</v>
          </cell>
          <cell r="P43">
            <v>24445.447776758741</v>
          </cell>
        </row>
        <row r="44">
          <cell r="F44">
            <v>9852</v>
          </cell>
          <cell r="G44">
            <v>10489</v>
          </cell>
          <cell r="H44">
            <v>11532</v>
          </cell>
          <cell r="I44">
            <v>13295</v>
          </cell>
          <cell r="J44">
            <v>14532</v>
          </cell>
          <cell r="K44">
            <v>14050</v>
          </cell>
          <cell r="L44">
            <v>13915</v>
          </cell>
          <cell r="M44">
            <v>14033.058113651532</v>
          </cell>
          <cell r="N44">
            <v>15036.892932586727</v>
          </cell>
          <cell r="O44">
            <v>15720.441897763783</v>
          </cell>
          <cell r="P44">
            <v>16406.753006782186</v>
          </cell>
        </row>
        <row r="45">
          <cell r="F45">
            <v>-587</v>
          </cell>
          <cell r="G45">
            <v>55</v>
          </cell>
          <cell r="H45">
            <v>1096</v>
          </cell>
          <cell r="I45">
            <v>848</v>
          </cell>
          <cell r="J45">
            <v>648</v>
          </cell>
          <cell r="K45">
            <v>595</v>
          </cell>
          <cell r="L45">
            <v>550</v>
          </cell>
          <cell r="M45">
            <v>456.18266906413191</v>
          </cell>
          <cell r="N45">
            <v>269.61490798394152</v>
          </cell>
          <cell r="O45">
            <v>98.535112603040034</v>
          </cell>
          <cell r="P45">
            <v>1.429272578592645</v>
          </cell>
        </row>
        <row r="46">
          <cell r="F46">
            <v>2375</v>
          </cell>
          <cell r="G46">
            <v>2350</v>
          </cell>
          <cell r="H46">
            <v>2450</v>
          </cell>
          <cell r="I46">
            <v>1225</v>
          </cell>
          <cell r="J46">
            <v>3310</v>
          </cell>
          <cell r="K46">
            <v>2300</v>
          </cell>
          <cell r="L46">
            <v>2400</v>
          </cell>
          <cell r="M46">
            <v>2419.2244845998935</v>
          </cell>
          <cell r="N46">
            <v>2398.115456576355</v>
          </cell>
          <cell r="O46">
            <v>2366.8974247369788</v>
          </cell>
          <cell r="P46">
            <v>2358.7902357813819</v>
          </cell>
        </row>
        <row r="47">
          <cell r="F47">
            <v>6867.4844717964543</v>
          </cell>
          <cell r="G47">
            <v>7288.1807874215838</v>
          </cell>
          <cell r="H47">
            <v>7141.3837797678134</v>
          </cell>
          <cell r="I47">
            <v>5577.1989381674575</v>
          </cell>
          <cell r="J47">
            <v>4431.4172880000006</v>
          </cell>
          <cell r="K47">
            <v>6525.2002680000005</v>
          </cell>
          <cell r="L47">
            <v>5790.8335117986817</v>
          </cell>
          <cell r="M47">
            <v>6713.3701722657206</v>
          </cell>
          <cell r="N47">
            <v>6654.5856347138206</v>
          </cell>
          <cell r="O47">
            <v>6512.2523582619151</v>
          </cell>
          <cell r="P47">
            <v>6699.6805004140451</v>
          </cell>
        </row>
        <row r="49">
          <cell r="F49">
            <v>33280.484471796444</v>
          </cell>
          <cell r="G49">
            <v>33782.180787421581</v>
          </cell>
          <cell r="H49">
            <v>38458.383779767813</v>
          </cell>
          <cell r="I49">
            <v>38985.198938167458</v>
          </cell>
          <cell r="J49">
            <v>41867.417287999997</v>
          </cell>
          <cell r="K49">
            <v>43350.200267999993</v>
          </cell>
          <cell r="L49">
            <v>44305.833511798679</v>
          </cell>
          <cell r="M49">
            <v>45628.280945078506</v>
          </cell>
          <cell r="N49">
            <v>47301.762776097064</v>
          </cell>
          <cell r="O49">
            <v>48341.438470449895</v>
          </cell>
          <cell r="P49">
            <v>49912.100792314945</v>
          </cell>
        </row>
        <row r="53">
          <cell r="F53">
            <v>744</v>
          </cell>
          <cell r="G53">
            <v>878</v>
          </cell>
          <cell r="H53">
            <v>1043</v>
          </cell>
          <cell r="I53">
            <v>944</v>
          </cell>
          <cell r="J53">
            <v>1008</v>
          </cell>
          <cell r="K53">
            <v>1055</v>
          </cell>
          <cell r="L53">
            <v>952</v>
          </cell>
          <cell r="M53">
            <v>921.06784809883084</v>
          </cell>
          <cell r="N53">
            <v>888.86409978695747</v>
          </cell>
          <cell r="O53">
            <v>892.2759693456851</v>
          </cell>
          <cell r="P53">
            <v>900.5468215698354</v>
          </cell>
        </row>
        <row r="54">
          <cell r="F54">
            <v>489</v>
          </cell>
          <cell r="G54">
            <v>217</v>
          </cell>
          <cell r="H54">
            <v>377</v>
          </cell>
          <cell r="I54">
            <v>366</v>
          </cell>
          <cell r="J54">
            <v>467</v>
          </cell>
          <cell r="K54">
            <v>619</v>
          </cell>
          <cell r="L54">
            <v>460</v>
          </cell>
          <cell r="M54">
            <v>524.82940035770309</v>
          </cell>
          <cell r="N54">
            <v>543.58829493465055</v>
          </cell>
          <cell r="O54">
            <v>553.60023232438732</v>
          </cell>
          <cell r="P54">
            <v>567.28832825351162</v>
          </cell>
        </row>
        <row r="55">
          <cell r="F55">
            <v>17601</v>
          </cell>
          <cell r="G55">
            <v>17235</v>
          </cell>
          <cell r="H55">
            <v>19362</v>
          </cell>
          <cell r="I55">
            <v>20021</v>
          </cell>
          <cell r="J55">
            <v>21521</v>
          </cell>
          <cell r="K55">
            <v>21636</v>
          </cell>
          <cell r="L55">
            <v>22357</v>
          </cell>
          <cell r="M55">
            <v>23384.35921221949</v>
          </cell>
          <cell r="N55">
            <v>23921.116288177182</v>
          </cell>
          <cell r="O55">
            <v>23649.046189096283</v>
          </cell>
          <cell r="P55">
            <v>23813.154134914468</v>
          </cell>
        </row>
        <row r="56">
          <cell r="F56">
            <v>758</v>
          </cell>
          <cell r="G56">
            <v>611</v>
          </cell>
          <cell r="H56">
            <v>1081</v>
          </cell>
          <cell r="I56">
            <v>1075</v>
          </cell>
          <cell r="J56">
            <v>1195</v>
          </cell>
          <cell r="K56">
            <v>1503</v>
          </cell>
          <cell r="L56">
            <v>1600</v>
          </cell>
          <cell r="M56">
            <v>1779.3877412366992</v>
          </cell>
          <cell r="N56">
            <v>1807.0542049988953</v>
          </cell>
          <cell r="O56">
            <v>1841.4460120959193</v>
          </cell>
          <cell r="P56">
            <v>1909.5624570390514</v>
          </cell>
        </row>
        <row r="57">
          <cell r="F57">
            <v>1092</v>
          </cell>
          <cell r="G57">
            <v>1420</v>
          </cell>
          <cell r="H57">
            <v>1523</v>
          </cell>
          <cell r="I57">
            <v>1528</v>
          </cell>
          <cell r="J57">
            <v>1307</v>
          </cell>
          <cell r="K57">
            <v>1462</v>
          </cell>
          <cell r="L57">
            <v>1510</v>
          </cell>
          <cell r="M57">
            <v>1502.399261670022</v>
          </cell>
          <cell r="N57">
            <v>1515.796403184243</v>
          </cell>
          <cell r="O57">
            <v>1575.0589797847756</v>
          </cell>
          <cell r="P57">
            <v>1608.0060345056272</v>
          </cell>
        </row>
        <row r="58">
          <cell r="F58">
            <v>70</v>
          </cell>
          <cell r="G58">
            <v>33</v>
          </cell>
          <cell r="H58">
            <v>19</v>
          </cell>
          <cell r="I58">
            <v>7</v>
          </cell>
          <cell r="J58">
            <v>77</v>
          </cell>
          <cell r="K58">
            <v>84</v>
          </cell>
          <cell r="L58">
            <v>88</v>
          </cell>
          <cell r="M58">
            <v>100.22454202175413</v>
          </cell>
          <cell r="N58">
            <v>87.225433663202239</v>
          </cell>
          <cell r="O58">
            <v>85.991055679345891</v>
          </cell>
          <cell r="P58">
            <v>89.021316965030564</v>
          </cell>
        </row>
        <row r="59">
          <cell r="F59">
            <v>11939.484471796452</v>
          </cell>
          <cell r="G59">
            <v>13289.180787421581</v>
          </cell>
          <cell r="H59">
            <v>14078.383779767813</v>
          </cell>
          <cell r="I59">
            <v>14696.198938167458</v>
          </cell>
          <cell r="J59">
            <v>15835.417288000001</v>
          </cell>
          <cell r="K59">
            <v>16563.200268000004</v>
          </cell>
          <cell r="L59">
            <v>17075.833511798679</v>
          </cell>
          <cell r="M59">
            <v>17153.012939474003</v>
          </cell>
          <cell r="N59">
            <v>18275.118051351932</v>
          </cell>
          <cell r="O59">
            <v>19481.020032123499</v>
          </cell>
          <cell r="P59">
            <v>20761.52169906742</v>
          </cell>
        </row>
        <row r="60">
          <cell r="F60">
            <v>-441</v>
          </cell>
          <cell r="G60">
            <v>99</v>
          </cell>
          <cell r="H60">
            <v>975</v>
          </cell>
          <cell r="I60">
            <v>348</v>
          </cell>
          <cell r="J60">
            <v>457</v>
          </cell>
          <cell r="K60">
            <v>428</v>
          </cell>
          <cell r="L60">
            <v>263</v>
          </cell>
          <cell r="M60">
            <v>263.00000147125684</v>
          </cell>
          <cell r="N60">
            <v>263.00000091214315</v>
          </cell>
          <cell r="O60">
            <v>262.9999999323918</v>
          </cell>
          <cell r="P60">
            <v>262.99999975220999</v>
          </cell>
        </row>
        <row r="62">
          <cell r="F62">
            <v>33280.484471796444</v>
          </cell>
          <cell r="G62">
            <v>33782.180787421581</v>
          </cell>
          <cell r="H62">
            <v>38458.383779767813</v>
          </cell>
          <cell r="I62">
            <v>38985.198938167458</v>
          </cell>
          <cell r="J62">
            <v>41867.417287999997</v>
          </cell>
          <cell r="K62">
            <v>43350.200267999993</v>
          </cell>
          <cell r="L62">
            <v>44305.833511798679</v>
          </cell>
          <cell r="M62">
            <v>45628.280945078506</v>
          </cell>
          <cell r="N62">
            <v>47301.762776097064</v>
          </cell>
          <cell r="O62">
            <v>48341.438470449895</v>
          </cell>
          <cell r="P62">
            <v>49912.100792314945</v>
          </cell>
        </row>
        <row r="65">
          <cell r="G65" t="str">
            <v>(U.S. Dollars per Metric Ton)</v>
          </cell>
        </row>
        <row r="66">
          <cell r="F66">
            <v>184.76936982000001</v>
          </cell>
          <cell r="G66">
            <v>191.38323582000001</v>
          </cell>
          <cell r="H66">
            <v>184.87960092</v>
          </cell>
          <cell r="I66">
            <v>200.15763138000003</v>
          </cell>
          <cell r="J66">
            <v>282.24673155000005</v>
          </cell>
          <cell r="K66">
            <v>201.60165878999999</v>
          </cell>
          <cell r="L66">
            <v>191.184623930284</v>
          </cell>
          <cell r="M66">
            <v>184.54583698639973</v>
          </cell>
          <cell r="N66">
            <v>190.08976970567554</v>
          </cell>
          <cell r="O66">
            <v>190.75429999235823</v>
          </cell>
          <cell r="P66">
            <v>189.38874693852003</v>
          </cell>
        </row>
        <row r="67">
          <cell r="F67">
            <v>180</v>
          </cell>
          <cell r="G67">
            <v>188</v>
          </cell>
          <cell r="H67">
            <v>174</v>
          </cell>
          <cell r="I67">
            <v>197</v>
          </cell>
          <cell r="J67">
            <v>273</v>
          </cell>
          <cell r="K67">
            <v>231</v>
          </cell>
          <cell r="L67">
            <v>197.38455123917569</v>
          </cell>
          <cell r="M67">
            <v>200.96974267122675</v>
          </cell>
          <cell r="N67">
            <v>206.88455919880133</v>
          </cell>
          <cell r="O67">
            <v>207.59331238461965</v>
          </cell>
          <cell r="P67">
            <v>206.13683132895622</v>
          </cell>
        </row>
        <row r="73">
          <cell r="F73" t="str">
            <v>99/00</v>
          </cell>
          <cell r="G73" t="str">
            <v>00/01</v>
          </cell>
          <cell r="H73" t="str">
            <v>01/02</v>
          </cell>
          <cell r="I73" t="str">
            <v>02/03</v>
          </cell>
          <cell r="J73" t="str">
            <v>03/04</v>
          </cell>
          <cell r="K73" t="str">
            <v>04/05</v>
          </cell>
          <cell r="L73" t="str">
            <v>05/06</v>
          </cell>
          <cell r="M73" t="str">
            <v>06/07</v>
          </cell>
          <cell r="N73" t="str">
            <v>07/08</v>
          </cell>
          <cell r="O73" t="str">
            <v>08/09</v>
          </cell>
          <cell r="P73" t="str">
            <v>09/10</v>
          </cell>
        </row>
        <row r="76">
          <cell r="G76" t="str">
            <v>(Thousand Metric Tons)</v>
          </cell>
        </row>
        <row r="77">
          <cell r="F77">
            <v>3036</v>
          </cell>
          <cell r="G77">
            <v>3211</v>
          </cell>
          <cell r="H77">
            <v>3729</v>
          </cell>
          <cell r="I77">
            <v>4340</v>
          </cell>
          <cell r="J77">
            <v>4413</v>
          </cell>
          <cell r="K77">
            <v>4968</v>
          </cell>
          <cell r="L77">
            <v>5189</v>
          </cell>
          <cell r="M77">
            <v>5347.4158610030709</v>
          </cell>
          <cell r="N77">
            <v>5582.3946144614247</v>
          </cell>
          <cell r="O77">
            <v>5782.5184169994</v>
          </cell>
          <cell r="P77">
            <v>6007.0628513350212</v>
          </cell>
        </row>
        <row r="78">
          <cell r="F78">
            <v>990</v>
          </cell>
          <cell r="G78">
            <v>1464</v>
          </cell>
          <cell r="H78">
            <v>1629</v>
          </cell>
          <cell r="I78">
            <v>2309</v>
          </cell>
          <cell r="J78">
            <v>2686</v>
          </cell>
          <cell r="K78">
            <v>2413</v>
          </cell>
          <cell r="L78">
            <v>2565</v>
          </cell>
          <cell r="M78">
            <v>2698.9706512055318</v>
          </cell>
          <cell r="N78">
            <v>3022.6981576598173</v>
          </cell>
          <cell r="O78">
            <v>2984.589519945202</v>
          </cell>
          <cell r="P78">
            <v>3124.0980902490883</v>
          </cell>
        </row>
        <row r="79">
          <cell r="F79">
            <v>868</v>
          </cell>
          <cell r="G79">
            <v>851</v>
          </cell>
          <cell r="H79">
            <v>848</v>
          </cell>
          <cell r="I79">
            <v>694</v>
          </cell>
          <cell r="J79">
            <v>502</v>
          </cell>
          <cell r="K79">
            <v>367</v>
          </cell>
          <cell r="L79">
            <v>217</v>
          </cell>
          <cell r="M79">
            <v>25.463865227284828</v>
          </cell>
          <cell r="N79">
            <v>13.663505374666869</v>
          </cell>
          <cell r="O79">
            <v>49.852233863668545</v>
          </cell>
          <cell r="P79">
            <v>39.546699635278145</v>
          </cell>
        </row>
        <row r="80">
          <cell r="F80">
            <v>585.95078884271311</v>
          </cell>
          <cell r="G80">
            <v>602.38081630320301</v>
          </cell>
          <cell r="H80">
            <v>1121.8893760472317</v>
          </cell>
          <cell r="I80">
            <v>1004.6869712812445</v>
          </cell>
          <cell r="J80">
            <v>285.67255520447492</v>
          </cell>
          <cell r="K80">
            <v>588.44554758139941</v>
          </cell>
          <cell r="L80">
            <v>570.78443705548659</v>
          </cell>
          <cell r="M80">
            <v>706.75787195257055</v>
          </cell>
          <cell r="N80">
            <v>582.61087342018516</v>
          </cell>
          <cell r="O80">
            <v>514.08316080185716</v>
          </cell>
          <cell r="P80">
            <v>463.05600129930906</v>
          </cell>
        </row>
        <row r="82">
          <cell r="F82">
            <v>5630.9507888427133</v>
          </cell>
          <cell r="G82">
            <v>6305.3808163032027</v>
          </cell>
          <cell r="H82">
            <v>7553.889376047232</v>
          </cell>
          <cell r="I82">
            <v>8563.686971281244</v>
          </cell>
          <cell r="J82">
            <v>8102.6725552044745</v>
          </cell>
          <cell r="K82">
            <v>8552.4455475813993</v>
          </cell>
          <cell r="L82">
            <v>8757.7844370554867</v>
          </cell>
          <cell r="M82">
            <v>9007.8910110076631</v>
          </cell>
          <cell r="N82">
            <v>9433.5056497906698</v>
          </cell>
          <cell r="O82">
            <v>9563.2453718314136</v>
          </cell>
          <cell r="P82">
            <v>9869.6631590963607</v>
          </cell>
        </row>
        <row r="86">
          <cell r="F86">
            <v>-16</v>
          </cell>
          <cell r="G86">
            <v>44</v>
          </cell>
          <cell r="H86">
            <v>67</v>
          </cell>
          <cell r="I86">
            <v>104</v>
          </cell>
          <cell r="J86">
            <v>81</v>
          </cell>
          <cell r="K86">
            <v>87</v>
          </cell>
          <cell r="L86">
            <v>87</v>
          </cell>
          <cell r="M86">
            <v>76.973111316325799</v>
          </cell>
          <cell r="N86">
            <v>74.527688847452339</v>
          </cell>
          <cell r="O86">
            <v>78.927546026296511</v>
          </cell>
          <cell r="P86">
            <v>82.314946620367664</v>
          </cell>
        </row>
        <row r="87">
          <cell r="F87">
            <v>634</v>
          </cell>
          <cell r="G87">
            <v>302</v>
          </cell>
          <cell r="H87">
            <v>492</v>
          </cell>
          <cell r="I87">
            <v>1699</v>
          </cell>
          <cell r="J87">
            <v>2714</v>
          </cell>
          <cell r="K87">
            <v>1688</v>
          </cell>
          <cell r="L87">
            <v>2250</v>
          </cell>
          <cell r="M87">
            <v>2284.8628161234201</v>
          </cell>
          <cell r="N87">
            <v>2328.5438500676146</v>
          </cell>
          <cell r="O87">
            <v>2433.053838705393</v>
          </cell>
          <cell r="P87">
            <v>2561.2474869737653</v>
          </cell>
        </row>
        <row r="88">
          <cell r="F88">
            <v>227</v>
          </cell>
          <cell r="G88">
            <v>457</v>
          </cell>
          <cell r="H88">
            <v>591</v>
          </cell>
          <cell r="I88">
            <v>176</v>
          </cell>
          <cell r="J88">
            <v>94</v>
          </cell>
          <cell r="K88">
            <v>67</v>
          </cell>
          <cell r="L88">
            <v>58</v>
          </cell>
          <cell r="M88">
            <v>70.889173960945158</v>
          </cell>
          <cell r="N88">
            <v>69.193317662349074</v>
          </cell>
          <cell r="O88">
            <v>69.778122054115926</v>
          </cell>
          <cell r="P88">
            <v>72.291394417552453</v>
          </cell>
        </row>
        <row r="89">
          <cell r="F89">
            <v>790</v>
          </cell>
          <cell r="G89">
            <v>1381</v>
          </cell>
          <cell r="H89">
            <v>1546</v>
          </cell>
          <cell r="I89">
            <v>1250</v>
          </cell>
          <cell r="J89">
            <v>744</v>
          </cell>
          <cell r="K89">
            <v>2015</v>
          </cell>
          <cell r="L89">
            <v>1890</v>
          </cell>
          <cell r="M89">
            <v>2017.5734843245555</v>
          </cell>
          <cell r="N89">
            <v>2107.3850026945311</v>
          </cell>
          <cell r="O89">
            <v>2208.5016890371135</v>
          </cell>
          <cell r="P89">
            <v>2316.4978042956391</v>
          </cell>
        </row>
        <row r="90">
          <cell r="F90">
            <v>2</v>
          </cell>
          <cell r="G90">
            <v>3</v>
          </cell>
          <cell r="H90">
            <v>2</v>
          </cell>
          <cell r="I90">
            <v>12</v>
          </cell>
          <cell r="J90">
            <v>24</v>
          </cell>
          <cell r="K90">
            <v>45</v>
          </cell>
          <cell r="L90">
            <v>60</v>
          </cell>
          <cell r="M90">
            <v>68.795874089545578</v>
          </cell>
          <cell r="N90">
            <v>73.234834562566789</v>
          </cell>
          <cell r="O90">
            <v>81.608926167486175</v>
          </cell>
          <cell r="P90">
            <v>87.333282826975164</v>
          </cell>
        </row>
        <row r="91">
          <cell r="F91">
            <v>116</v>
          </cell>
          <cell r="G91">
            <v>163</v>
          </cell>
          <cell r="H91">
            <v>178</v>
          </cell>
          <cell r="I91">
            <v>151</v>
          </cell>
          <cell r="J91">
            <v>206</v>
          </cell>
          <cell r="K91">
            <v>240</v>
          </cell>
          <cell r="L91">
            <v>235</v>
          </cell>
          <cell r="M91">
            <v>231.57698256902958</v>
          </cell>
          <cell r="N91">
            <v>229.26768742638563</v>
          </cell>
          <cell r="O91">
            <v>238.51432571520718</v>
          </cell>
          <cell r="P91">
            <v>247.12889385364306</v>
          </cell>
        </row>
        <row r="92">
          <cell r="F92">
            <v>42</v>
          </cell>
          <cell r="G92">
            <v>10</v>
          </cell>
          <cell r="H92">
            <v>35</v>
          </cell>
          <cell r="I92">
            <v>37</v>
          </cell>
          <cell r="J92">
            <v>60</v>
          </cell>
          <cell r="K92">
            <v>34</v>
          </cell>
          <cell r="L92">
            <v>45</v>
          </cell>
          <cell r="M92">
            <v>53.407658267350769</v>
          </cell>
          <cell r="N92">
            <v>48.934912607397791</v>
          </cell>
          <cell r="O92">
            <v>51.775362380867932</v>
          </cell>
          <cell r="P92">
            <v>54.758709079805158</v>
          </cell>
        </row>
        <row r="93">
          <cell r="F93">
            <v>3492.9507888427133</v>
          </cell>
          <cell r="G93">
            <v>3726.3808163032027</v>
          </cell>
          <cell r="H93">
            <v>4000.889376047232</v>
          </cell>
          <cell r="I93">
            <v>3916.686971281245</v>
          </cell>
          <cell r="J93">
            <v>3426.6725552044745</v>
          </cell>
          <cell r="K93">
            <v>3970.4455475813993</v>
          </cell>
          <cell r="L93">
            <v>3867.7844370554867</v>
          </cell>
          <cell r="M93">
            <v>3925.529634315124</v>
          </cell>
          <cell r="N93">
            <v>4221.2805410730798</v>
          </cell>
          <cell r="O93">
            <v>4119.8844613454567</v>
          </cell>
          <cell r="P93">
            <v>4163.1924170078737</v>
          </cell>
        </row>
        <row r="94">
          <cell r="F94">
            <v>192</v>
          </cell>
          <cell r="G94">
            <v>42</v>
          </cell>
          <cell r="H94">
            <v>416</v>
          </cell>
          <cell r="I94">
            <v>1002</v>
          </cell>
          <cell r="J94">
            <v>537</v>
          </cell>
          <cell r="K94">
            <v>190</v>
          </cell>
          <cell r="L94">
            <v>49</v>
          </cell>
          <cell r="M94">
            <v>48.999514752729738</v>
          </cell>
          <cell r="N94">
            <v>48.999316200104658</v>
          </cell>
          <cell r="O94">
            <v>48.999060145913973</v>
          </cell>
          <cell r="P94">
            <v>48.998707392078359</v>
          </cell>
        </row>
        <row r="96">
          <cell r="F96">
            <v>5630.9507888427133</v>
          </cell>
          <cell r="G96">
            <v>6305.3808163032027</v>
          </cell>
          <cell r="H96">
            <v>7553.889376047232</v>
          </cell>
          <cell r="I96">
            <v>8563.686971281244</v>
          </cell>
          <cell r="J96">
            <v>8102.6725552044745</v>
          </cell>
          <cell r="K96">
            <v>8552.4455475813993</v>
          </cell>
          <cell r="L96">
            <v>8757.7844370554867</v>
          </cell>
          <cell r="M96">
            <v>9007.8910110076631</v>
          </cell>
          <cell r="N96">
            <v>9433.5056497906698</v>
          </cell>
          <cell r="O96">
            <v>9563.2453718314136</v>
          </cell>
          <cell r="P96">
            <v>9869.6631590963607</v>
          </cell>
        </row>
        <row r="99">
          <cell r="G99" t="str">
            <v>(U.S. Dollars per Metric Ton)</v>
          </cell>
        </row>
        <row r="100">
          <cell r="F100">
            <v>343.92103200000003</v>
          </cell>
          <cell r="G100">
            <v>311.95401300000003</v>
          </cell>
          <cell r="H100">
            <v>362.88078120000006</v>
          </cell>
          <cell r="I100">
            <v>485.8986888</v>
          </cell>
          <cell r="J100">
            <v>660.72521340000003</v>
          </cell>
          <cell r="K100">
            <v>507.28352220000005</v>
          </cell>
          <cell r="L100">
            <v>475.67282468201915</v>
          </cell>
          <cell r="M100">
            <v>467.77713131010188</v>
          </cell>
          <cell r="N100">
            <v>498.27107570876359</v>
          </cell>
          <cell r="O100">
            <v>520.37463161578569</v>
          </cell>
          <cell r="P100">
            <v>531.8179179454736</v>
          </cell>
        </row>
        <row r="101">
          <cell r="F101">
            <v>356</v>
          </cell>
          <cell r="G101">
            <v>336</v>
          </cell>
          <cell r="H101">
            <v>412</v>
          </cell>
          <cell r="I101">
            <v>534</v>
          </cell>
          <cell r="J101">
            <v>633</v>
          </cell>
          <cell r="K101">
            <v>545</v>
          </cell>
          <cell r="L101">
            <v>555</v>
          </cell>
          <cell r="M101">
            <v>524.23859614368382</v>
          </cell>
          <cell r="N101">
            <v>557.70835327042016</v>
          </cell>
          <cell r="O101">
            <v>581.9431755696354</v>
          </cell>
          <cell r="P101">
            <v>594.48170189536381</v>
          </cell>
        </row>
        <row r="745">
          <cell r="F745" t="str">
            <v>99/00</v>
          </cell>
          <cell r="G745" t="str">
            <v>00/01</v>
          </cell>
          <cell r="H745" t="str">
            <v>01/02</v>
          </cell>
          <cell r="I745" t="str">
            <v>02/03</v>
          </cell>
          <cell r="J745" t="str">
            <v>03/04</v>
          </cell>
          <cell r="K745" t="str">
            <v>04/05</v>
          </cell>
          <cell r="L745" t="str">
            <v>05/06</v>
          </cell>
          <cell r="M745" t="str">
            <v>06/07</v>
          </cell>
          <cell r="N745" t="str">
            <v>07/08</v>
          </cell>
          <cell r="O745" t="str">
            <v>08/09</v>
          </cell>
          <cell r="P745" t="str">
            <v>09/10</v>
          </cell>
        </row>
        <row r="748">
          <cell r="G748" t="str">
            <v>(Thousand Metric Tons)</v>
          </cell>
        </row>
        <row r="749">
          <cell r="F749">
            <v>1842</v>
          </cell>
          <cell r="G749">
            <v>1429</v>
          </cell>
          <cell r="H749">
            <v>1358</v>
          </cell>
          <cell r="I749">
            <v>502</v>
          </cell>
          <cell r="J749">
            <v>1206</v>
          </cell>
          <cell r="K749">
            <v>1080</v>
          </cell>
          <cell r="L749">
            <v>950</v>
          </cell>
          <cell r="M749">
            <v>819.00608517460728</v>
          </cell>
          <cell r="N749">
            <v>810.23091322918867</v>
          </cell>
          <cell r="O749">
            <v>796.94418634156682</v>
          </cell>
          <cell r="P749">
            <v>782.0278493067176</v>
          </cell>
        </row>
        <row r="750">
          <cell r="F750">
            <v>3778</v>
          </cell>
          <cell r="G750">
            <v>4612</v>
          </cell>
          <cell r="H750">
            <v>2447</v>
          </cell>
          <cell r="I750">
            <v>2160</v>
          </cell>
          <cell r="J750">
            <v>3521</v>
          </cell>
          <cell r="K750">
            <v>3308</v>
          </cell>
          <cell r="L750">
            <v>4600</v>
          </cell>
          <cell r="M750">
            <v>4692.2974197745634</v>
          </cell>
          <cell r="N750">
            <v>4860.0826975346299</v>
          </cell>
          <cell r="O750">
            <v>4981.0578189912412</v>
          </cell>
          <cell r="P750">
            <v>5033.9989421402861</v>
          </cell>
        </row>
        <row r="751">
          <cell r="F751">
            <v>69</v>
          </cell>
          <cell r="G751">
            <v>127</v>
          </cell>
          <cell r="H751">
            <v>92</v>
          </cell>
          <cell r="I751">
            <v>42</v>
          </cell>
          <cell r="J751">
            <v>84</v>
          </cell>
          <cell r="K751">
            <v>162</v>
          </cell>
          <cell r="L751">
            <v>207</v>
          </cell>
          <cell r="M751">
            <v>192.24542875588622</v>
          </cell>
          <cell r="N751">
            <v>200.16923355497221</v>
          </cell>
          <cell r="O751">
            <v>207.35024673793879</v>
          </cell>
          <cell r="P751">
            <v>212.4371997717256</v>
          </cell>
        </row>
        <row r="753">
          <cell r="F753">
            <v>7794</v>
          </cell>
          <cell r="G753">
            <v>6472</v>
          </cell>
          <cell r="H753">
            <v>4746</v>
          </cell>
          <cell r="I753">
            <v>3596</v>
          </cell>
          <cell r="J753">
            <v>5033</v>
          </cell>
          <cell r="K753">
            <v>5111</v>
          </cell>
          <cell r="L753">
            <v>6318</v>
          </cell>
          <cell r="M753">
            <v>6100.8972000795493</v>
          </cell>
          <cell r="N753">
            <v>6317.1481171642226</v>
          </cell>
          <cell r="O753">
            <v>6527.9296412086669</v>
          </cell>
          <cell r="P753">
            <v>6481.9380358040999</v>
          </cell>
        </row>
        <row r="757">
          <cell r="F757">
            <v>3677</v>
          </cell>
          <cell r="G757">
            <v>2361</v>
          </cell>
          <cell r="H757">
            <v>774</v>
          </cell>
          <cell r="I757">
            <v>47</v>
          </cell>
          <cell r="J757">
            <v>418</v>
          </cell>
          <cell r="K757">
            <v>316</v>
          </cell>
          <cell r="L757">
            <v>1199</v>
          </cell>
          <cell r="M757">
            <v>1023.2604835097209</v>
          </cell>
          <cell r="N757">
            <v>1059.5366181686095</v>
          </cell>
          <cell r="O757">
            <v>1144.9795485889535</v>
          </cell>
          <cell r="P757">
            <v>1164.233937979343</v>
          </cell>
        </row>
        <row r="758">
          <cell r="F758">
            <v>-2105</v>
          </cell>
          <cell r="G758">
            <v>35</v>
          </cell>
          <cell r="H758">
            <v>-284</v>
          </cell>
          <cell r="I758">
            <v>-802</v>
          </cell>
          <cell r="J758">
            <v>55</v>
          </cell>
          <cell r="K758">
            <v>-92.999999999999773</v>
          </cell>
          <cell r="L758">
            <v>185</v>
          </cell>
          <cell r="M758">
            <v>295.82554257491211</v>
          </cell>
          <cell r="N758">
            <v>408.66043120024187</v>
          </cell>
          <cell r="O758">
            <v>372.99438955777714</v>
          </cell>
          <cell r="P758">
            <v>386.43645074940014</v>
          </cell>
        </row>
        <row r="759"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F760">
            <v>2231</v>
          </cell>
          <cell r="G760">
            <v>2180</v>
          </cell>
          <cell r="H760">
            <v>2080</v>
          </cell>
          <cell r="I760">
            <v>2111</v>
          </cell>
          <cell r="J760">
            <v>2283</v>
          </cell>
          <cell r="K760">
            <v>2231</v>
          </cell>
          <cell r="L760">
            <v>2300</v>
          </cell>
          <cell r="M760">
            <v>2310.0310618952626</v>
          </cell>
          <cell r="N760">
            <v>2304.3784476038081</v>
          </cell>
          <cell r="O760">
            <v>2308.0868057009452</v>
          </cell>
          <cell r="P760">
            <v>2313.8178046963803</v>
          </cell>
        </row>
        <row r="761">
          <cell r="F761">
            <v>106.59423701659514</v>
          </cell>
          <cell r="G761">
            <v>-3.1751474856007178</v>
          </cell>
          <cell r="H761">
            <v>-92.532869580363453</v>
          </cell>
          <cell r="I761">
            <v>-90.264907090648677</v>
          </cell>
          <cell r="J761">
            <v>-60.781394724356403</v>
          </cell>
          <cell r="K761">
            <v>327.99970244332144</v>
          </cell>
          <cell r="L761">
            <v>175.99984033544069</v>
          </cell>
          <cell r="M761">
            <v>177.28937232766478</v>
          </cell>
          <cell r="N761">
            <v>153.80604716063974</v>
          </cell>
          <cell r="O761">
            <v>144.54914243594996</v>
          </cell>
          <cell r="P761">
            <v>139.78168263334436</v>
          </cell>
        </row>
        <row r="762">
          <cell r="F762">
            <v>1743</v>
          </cell>
          <cell r="G762">
            <v>1444</v>
          </cell>
          <cell r="H762">
            <v>1485</v>
          </cell>
          <cell r="I762">
            <v>1357</v>
          </cell>
          <cell r="J762">
            <v>1880</v>
          </cell>
          <cell r="K762">
            <v>1676</v>
          </cell>
          <cell r="L762">
            <v>1746</v>
          </cell>
          <cell r="M762">
            <v>1746.1423125771669</v>
          </cell>
          <cell r="N762">
            <v>1793.1011606248824</v>
          </cell>
          <cell r="O762">
            <v>1863.7422346567109</v>
          </cell>
          <cell r="P762">
            <v>1873.1939882947458</v>
          </cell>
        </row>
        <row r="763">
          <cell r="F763">
            <v>37</v>
          </cell>
          <cell r="G763">
            <v>151</v>
          </cell>
          <cell r="H763">
            <v>-65</v>
          </cell>
          <cell r="I763">
            <v>81</v>
          </cell>
          <cell r="J763">
            <v>236</v>
          </cell>
          <cell r="K763">
            <v>92</v>
          </cell>
          <cell r="L763">
            <v>151</v>
          </cell>
          <cell r="M763">
            <v>150.99999999969441</v>
          </cell>
          <cell r="N763">
            <v>151.00000000077125</v>
          </cell>
          <cell r="O763">
            <v>150.99999999861029</v>
          </cell>
          <cell r="P763">
            <v>151.00000000146974</v>
          </cell>
        </row>
        <row r="765">
          <cell r="F765">
            <v>7794</v>
          </cell>
          <cell r="G765">
            <v>6472</v>
          </cell>
          <cell r="H765">
            <v>4746</v>
          </cell>
          <cell r="I765">
            <v>3596</v>
          </cell>
          <cell r="J765">
            <v>5033</v>
          </cell>
          <cell r="K765">
            <v>5111</v>
          </cell>
          <cell r="L765">
            <v>6318</v>
          </cell>
          <cell r="M765">
            <v>6100.8972000795493</v>
          </cell>
          <cell r="N765">
            <v>6317.1481171642226</v>
          </cell>
          <cell r="O765">
            <v>6527.9296412086669</v>
          </cell>
          <cell r="P765">
            <v>6481.9380358040999</v>
          </cell>
        </row>
        <row r="767">
          <cell r="G767" t="str">
            <v>(U.S. Dollars per Metric Ton)</v>
          </cell>
        </row>
        <row r="768">
          <cell r="F768">
            <v>193.90482859855501</v>
          </cell>
          <cell r="G768">
            <v>187.69854593352102</v>
          </cell>
          <cell r="H768">
            <v>227.77381286162159</v>
          </cell>
          <cell r="I768">
            <v>296.27065415224297</v>
          </cell>
          <cell r="J768">
            <v>297.48966195754099</v>
          </cell>
          <cell r="K768">
            <v>252.43283064813184</v>
          </cell>
          <cell r="L768">
            <v>259.83103663983275</v>
          </cell>
          <cell r="M768">
            <v>255.62864353121674</v>
          </cell>
          <cell r="N768">
            <v>262.83763176559944</v>
          </cell>
          <cell r="O768">
            <v>263.86032222851827</v>
          </cell>
          <cell r="P768">
            <v>262.19882525620318</v>
          </cell>
        </row>
        <row r="769">
          <cell r="F769">
            <v>190</v>
          </cell>
          <cell r="G769">
            <v>202</v>
          </cell>
          <cell r="H769">
            <v>220</v>
          </cell>
          <cell r="I769">
            <v>285</v>
          </cell>
          <cell r="J769">
            <v>317</v>
          </cell>
          <cell r="K769">
            <v>262</v>
          </cell>
          <cell r="L769">
            <v>265</v>
          </cell>
          <cell r="M769">
            <v>265.81716910154489</v>
          </cell>
          <cell r="N769">
            <v>273.46865137373078</v>
          </cell>
          <cell r="O769">
            <v>274.5544651678469</v>
          </cell>
          <cell r="P769">
            <v>272.7904596565491</v>
          </cell>
        </row>
        <row r="775">
          <cell r="F775" t="str">
            <v>99/00</v>
          </cell>
          <cell r="G775" t="str">
            <v>00/01</v>
          </cell>
          <cell r="H775" t="str">
            <v>01/02</v>
          </cell>
          <cell r="I775" t="str">
            <v>02/03</v>
          </cell>
          <cell r="J775" t="str">
            <v>03/04</v>
          </cell>
          <cell r="K775" t="str">
            <v>04/05</v>
          </cell>
          <cell r="L775" t="str">
            <v>05/06</v>
          </cell>
          <cell r="M775" t="str">
            <v>06/07</v>
          </cell>
          <cell r="N775" t="str">
            <v>07/08</v>
          </cell>
          <cell r="O775" t="str">
            <v>08/09</v>
          </cell>
          <cell r="P775" t="str">
            <v>09/10</v>
          </cell>
        </row>
        <row r="778">
          <cell r="G778" t="str">
            <v>(Thousand Metric Tons)</v>
          </cell>
        </row>
        <row r="779">
          <cell r="F779">
            <v>1134</v>
          </cell>
          <cell r="G779">
            <v>1132</v>
          </cell>
          <cell r="H779">
            <v>796</v>
          </cell>
          <cell r="I779">
            <v>800</v>
          </cell>
          <cell r="J779">
            <v>1567</v>
          </cell>
          <cell r="K779">
            <v>1363</v>
          </cell>
          <cell r="L779">
            <v>1449</v>
          </cell>
          <cell r="M779">
            <v>1529.5090001741264</v>
          </cell>
          <cell r="N779">
            <v>1593.1441547491618</v>
          </cell>
          <cell r="O779">
            <v>1616.29874746412</v>
          </cell>
          <cell r="P779">
            <v>1667.4715189098465</v>
          </cell>
        </row>
        <row r="780">
          <cell r="F780">
            <v>9</v>
          </cell>
          <cell r="G780">
            <v>8</v>
          </cell>
          <cell r="H780">
            <v>11</v>
          </cell>
          <cell r="I780">
            <v>12</v>
          </cell>
          <cell r="J780">
            <v>3</v>
          </cell>
          <cell r="K780">
            <v>16</v>
          </cell>
          <cell r="L780">
            <v>29</v>
          </cell>
          <cell r="M780">
            <v>18.647175580146552</v>
          </cell>
          <cell r="N780">
            <v>15.305447616186513</v>
          </cell>
          <cell r="O780">
            <v>10.809623589374581</v>
          </cell>
          <cell r="P780">
            <v>7.3510824605140783</v>
          </cell>
        </row>
        <row r="781">
          <cell r="F781">
            <v>-422</v>
          </cell>
          <cell r="G781">
            <v>-77</v>
          </cell>
          <cell r="H781">
            <v>-46</v>
          </cell>
          <cell r="I781">
            <v>-20</v>
          </cell>
          <cell r="J781">
            <v>-83</v>
          </cell>
          <cell r="K781">
            <v>-46.999999999999886</v>
          </cell>
          <cell r="L781">
            <v>-25.000000000000057</v>
          </cell>
          <cell r="M781">
            <v>-105.68511733305877</v>
          </cell>
          <cell r="N781">
            <v>-134.48417954710192</v>
          </cell>
          <cell r="O781">
            <v>42.256669948951526</v>
          </cell>
          <cell r="P781">
            <v>76.328761098636505</v>
          </cell>
        </row>
        <row r="782">
          <cell r="F782">
            <v>130</v>
          </cell>
          <cell r="G782">
            <v>50</v>
          </cell>
          <cell r="H782">
            <v>421</v>
          </cell>
          <cell r="I782">
            <v>449</v>
          </cell>
          <cell r="J782">
            <v>620</v>
          </cell>
          <cell r="K782">
            <v>627</v>
          </cell>
          <cell r="L782">
            <v>550</v>
          </cell>
          <cell r="M782">
            <v>556.04174742866644</v>
          </cell>
          <cell r="N782">
            <v>540.97926526990841</v>
          </cell>
          <cell r="O782">
            <v>478.06565942548377</v>
          </cell>
          <cell r="P782">
            <v>436.63416057953918</v>
          </cell>
        </row>
        <row r="784">
          <cell r="F784">
            <v>2666</v>
          </cell>
          <cell r="G784">
            <v>2212</v>
          </cell>
          <cell r="H784">
            <v>1860</v>
          </cell>
          <cell r="I784">
            <v>1786</v>
          </cell>
          <cell r="J784">
            <v>2547</v>
          </cell>
          <cell r="K784">
            <v>2281</v>
          </cell>
          <cell r="L784">
            <v>2303</v>
          </cell>
          <cell r="M784">
            <v>2420.202536080847</v>
          </cell>
          <cell r="N784">
            <v>2480.0226676474845</v>
          </cell>
          <cell r="O784">
            <v>2469.3733854129614</v>
          </cell>
          <cell r="P784">
            <v>2493.5147333228779</v>
          </cell>
        </row>
        <row r="788">
          <cell r="F788">
            <v>-932</v>
          </cell>
          <cell r="G788">
            <v>-610</v>
          </cell>
          <cell r="H788">
            <v>-207</v>
          </cell>
          <cell r="I788">
            <v>-202</v>
          </cell>
          <cell r="J788">
            <v>-82</v>
          </cell>
          <cell r="K788">
            <v>14</v>
          </cell>
          <cell r="L788">
            <v>30</v>
          </cell>
          <cell r="M788">
            <v>43.177172089957821</v>
          </cell>
          <cell r="N788">
            <v>62.044055643171305</v>
          </cell>
          <cell r="O788">
            <v>80.661647870289016</v>
          </cell>
          <cell r="P788">
            <v>99.558693195589512</v>
          </cell>
        </row>
        <row r="789">
          <cell r="F789">
            <v>30</v>
          </cell>
          <cell r="G789">
            <v>50</v>
          </cell>
          <cell r="H789">
            <v>41</v>
          </cell>
          <cell r="I789">
            <v>24</v>
          </cell>
          <cell r="J789">
            <v>19</v>
          </cell>
          <cell r="K789">
            <v>35</v>
          </cell>
          <cell r="L789">
            <v>20</v>
          </cell>
          <cell r="M789">
            <v>42.344231439932855</v>
          </cell>
          <cell r="N789">
            <v>30.37585798551163</v>
          </cell>
          <cell r="O789">
            <v>28.838435184179843</v>
          </cell>
          <cell r="P789">
            <v>30.467820703204552</v>
          </cell>
        </row>
        <row r="790">
          <cell r="F790">
            <v>1132.1668748656234</v>
          </cell>
          <cell r="G790">
            <v>1058.6848901988642</v>
          </cell>
          <cell r="H790">
            <v>828.25990124384134</v>
          </cell>
          <cell r="I790">
            <v>888.13411097231176</v>
          </cell>
          <cell r="J790">
            <v>1449.9986845817559</v>
          </cell>
          <cell r="K790">
            <v>1302.9988179379502</v>
          </cell>
          <cell r="L790">
            <v>1240.99887418342</v>
          </cell>
          <cell r="M790">
            <v>1244.8473333534198</v>
          </cell>
          <cell r="N790">
            <v>1250.0458348315769</v>
          </cell>
          <cell r="O790">
            <v>1302.2492289133622</v>
          </cell>
          <cell r="P790">
            <v>1311.810340768815</v>
          </cell>
        </row>
        <row r="791">
          <cell r="F791">
            <v>531</v>
          </cell>
          <cell r="G791">
            <v>493</v>
          </cell>
          <cell r="H791">
            <v>451</v>
          </cell>
          <cell r="I791">
            <v>513</v>
          </cell>
          <cell r="J791">
            <v>592</v>
          </cell>
          <cell r="K791">
            <v>574</v>
          </cell>
          <cell r="L791">
            <v>594</v>
          </cell>
          <cell r="M791">
            <v>550.14293968496622</v>
          </cell>
          <cell r="N791">
            <v>554.47780563777837</v>
          </cell>
          <cell r="O791">
            <v>617.68020708756922</v>
          </cell>
          <cell r="P791">
            <v>627.94747836204942</v>
          </cell>
        </row>
        <row r="792">
          <cell r="F792">
            <v>90</v>
          </cell>
          <cell r="G792">
            <v>121</v>
          </cell>
          <cell r="H792">
            <v>68</v>
          </cell>
          <cell r="I792">
            <v>18</v>
          </cell>
          <cell r="J792">
            <v>128</v>
          </cell>
          <cell r="K792">
            <v>33</v>
          </cell>
          <cell r="L792">
            <v>118</v>
          </cell>
          <cell r="M792">
            <v>118.00000000021828</v>
          </cell>
          <cell r="N792">
            <v>117.99999999961074</v>
          </cell>
          <cell r="O792">
            <v>117.99999999834472</v>
          </cell>
          <cell r="P792">
            <v>117.99999999962893</v>
          </cell>
        </row>
        <row r="794">
          <cell r="F794">
            <v>2666</v>
          </cell>
          <cell r="G794">
            <v>2212</v>
          </cell>
          <cell r="H794">
            <v>1860</v>
          </cell>
          <cell r="I794">
            <v>1786</v>
          </cell>
          <cell r="J794">
            <v>2547</v>
          </cell>
          <cell r="K794">
            <v>2281</v>
          </cell>
          <cell r="L794">
            <v>2303</v>
          </cell>
          <cell r="M794">
            <v>2420.202536080847</v>
          </cell>
          <cell r="N794">
            <v>2480.0226676474845</v>
          </cell>
          <cell r="O794">
            <v>2469.3733854129614</v>
          </cell>
          <cell r="P794">
            <v>2493.5147333228779</v>
          </cell>
        </row>
        <row r="796">
          <cell r="G796" t="str">
            <v>(U.S. Dollars per Metric Ton)</v>
          </cell>
        </row>
        <row r="797">
          <cell r="F797">
            <v>124</v>
          </cell>
          <cell r="G797">
            <v>141</v>
          </cell>
          <cell r="H797">
            <v>129</v>
          </cell>
          <cell r="I797">
            <v>139</v>
          </cell>
          <cell r="J797">
            <v>178</v>
          </cell>
          <cell r="K797">
            <v>131</v>
          </cell>
          <cell r="L797">
            <v>131.56061715685658</v>
          </cell>
          <cell r="M797">
            <v>131.88695169699443</v>
          </cell>
          <cell r="N797">
            <v>138.06804354838789</v>
          </cell>
          <cell r="O797">
            <v>135.031939340669</v>
          </cell>
          <cell r="P797">
            <v>135.28983698012249</v>
          </cell>
        </row>
        <row r="803">
          <cell r="F803" t="str">
            <v>99/00</v>
          </cell>
          <cell r="G803" t="str">
            <v>00/01</v>
          </cell>
          <cell r="H803" t="str">
            <v>01/02</v>
          </cell>
          <cell r="I803" t="str">
            <v>02/03</v>
          </cell>
          <cell r="J803" t="str">
            <v>03/04</v>
          </cell>
          <cell r="K803" t="str">
            <v>04/05</v>
          </cell>
          <cell r="L803" t="str">
            <v>05/06</v>
          </cell>
          <cell r="M803" t="str">
            <v>06/07</v>
          </cell>
          <cell r="N803" t="str">
            <v>07/08</v>
          </cell>
          <cell r="O803" t="str">
            <v>08/09</v>
          </cell>
          <cell r="P803" t="str">
            <v>09/10</v>
          </cell>
        </row>
        <row r="806">
          <cell r="G806" t="str">
            <v>(Thousand Metric Tons)</v>
          </cell>
        </row>
        <row r="807">
          <cell r="F807">
            <v>39</v>
          </cell>
          <cell r="G807">
            <v>25</v>
          </cell>
          <cell r="H807">
            <v>38</v>
          </cell>
          <cell r="I807">
            <v>30</v>
          </cell>
          <cell r="J807">
            <v>52</v>
          </cell>
          <cell r="K807">
            <v>50</v>
          </cell>
          <cell r="L807">
            <v>49</v>
          </cell>
          <cell r="M807">
            <v>44.245734997616239</v>
          </cell>
          <cell r="N807">
            <v>44.952356271308133</v>
          </cell>
          <cell r="O807">
            <v>44.979879872319344</v>
          </cell>
          <cell r="P807">
            <v>45.480079147871464</v>
          </cell>
        </row>
        <row r="808">
          <cell r="F808">
            <v>681</v>
          </cell>
          <cell r="G808">
            <v>659</v>
          </cell>
          <cell r="H808">
            <v>549</v>
          </cell>
          <cell r="I808">
            <v>490</v>
          </cell>
          <cell r="J808">
            <v>882</v>
          </cell>
          <cell r="K808">
            <v>867</v>
          </cell>
          <cell r="L808">
            <v>1030</v>
          </cell>
          <cell r="M808">
            <v>1038.3946819917387</v>
          </cell>
          <cell r="N808">
            <v>1086.3707382655334</v>
          </cell>
          <cell r="O808">
            <v>1102.9998236387621</v>
          </cell>
          <cell r="P808">
            <v>1131.5240852505531</v>
          </cell>
        </row>
        <row r="809">
          <cell r="F809">
            <v>-114</v>
          </cell>
          <cell r="G809">
            <v>-39</v>
          </cell>
          <cell r="H809">
            <v>-18</v>
          </cell>
          <cell r="I809">
            <v>-5</v>
          </cell>
          <cell r="J809">
            <v>-2</v>
          </cell>
          <cell r="K809">
            <v>10</v>
          </cell>
          <cell r="L809">
            <v>16</v>
          </cell>
          <cell r="M809">
            <v>9.7057704896478754</v>
          </cell>
          <cell r="N809">
            <v>8.7703436594500488</v>
          </cell>
          <cell r="O809">
            <v>7.5659356415594061</v>
          </cell>
          <cell r="P809">
            <v>4.9676828566615541</v>
          </cell>
        </row>
        <row r="811">
          <cell r="F811">
            <v>1469</v>
          </cell>
          <cell r="G811">
            <v>988</v>
          </cell>
          <cell r="H811">
            <v>975</v>
          </cell>
          <cell r="I811">
            <v>819</v>
          </cell>
          <cell r="J811">
            <v>1190</v>
          </cell>
          <cell r="K811">
            <v>1039</v>
          </cell>
          <cell r="L811">
            <v>1203</v>
          </cell>
          <cell r="M811">
            <v>1188.3461874790028</v>
          </cell>
          <cell r="N811">
            <v>1236.0934381962916</v>
          </cell>
          <cell r="O811">
            <v>1251.5456391526409</v>
          </cell>
          <cell r="P811">
            <v>1277.9718472550865</v>
          </cell>
        </row>
        <row r="815">
          <cell r="F815">
            <v>311</v>
          </cell>
          <cell r="G815">
            <v>132</v>
          </cell>
          <cell r="H815">
            <v>33</v>
          </cell>
          <cell r="I815">
            <v>120</v>
          </cell>
          <cell r="J815">
            <v>363</v>
          </cell>
          <cell r="K815">
            <v>200</v>
          </cell>
          <cell r="L815">
            <v>290</v>
          </cell>
          <cell r="M815">
            <v>143.20913586200459</v>
          </cell>
          <cell r="N815">
            <v>165.58401819020582</v>
          </cell>
          <cell r="O815">
            <v>183.3985114475754</v>
          </cell>
          <cell r="P815">
            <v>219.09851597052966</v>
          </cell>
        </row>
        <row r="816">
          <cell r="F816">
            <v>-749</v>
          </cell>
          <cell r="G816">
            <v>-209</v>
          </cell>
          <cell r="H816">
            <v>-275</v>
          </cell>
          <cell r="I816">
            <v>-243</v>
          </cell>
          <cell r="J816">
            <v>-98</v>
          </cell>
          <cell r="K816">
            <v>-87</v>
          </cell>
          <cell r="L816">
            <v>125</v>
          </cell>
          <cell r="M816">
            <v>300.63747322870074</v>
          </cell>
          <cell r="N816">
            <v>331.51987783859067</v>
          </cell>
          <cell r="O816">
            <v>274.67807251065187</v>
          </cell>
          <cell r="P816">
            <v>248.4118562712631</v>
          </cell>
        </row>
        <row r="817">
          <cell r="F817">
            <v>160</v>
          </cell>
          <cell r="G817">
            <v>50</v>
          </cell>
          <cell r="H817">
            <v>5</v>
          </cell>
          <cell r="I817">
            <v>50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</row>
        <row r="818">
          <cell r="F818">
            <v>14</v>
          </cell>
          <cell r="G818">
            <v>22</v>
          </cell>
          <cell r="H818">
            <v>18</v>
          </cell>
          <cell r="I818">
            <v>18</v>
          </cell>
          <cell r="J818">
            <v>37</v>
          </cell>
          <cell r="K818">
            <v>65</v>
          </cell>
          <cell r="L818">
            <v>90</v>
          </cell>
          <cell r="M818">
            <v>97.982874494626799</v>
          </cell>
          <cell r="N818">
            <v>107.32847504278431</v>
          </cell>
          <cell r="O818">
            <v>116.97902679994587</v>
          </cell>
          <cell r="P818">
            <v>126.54688391560359</v>
          </cell>
        </row>
        <row r="819">
          <cell r="F819">
            <v>387.82158574122911</v>
          </cell>
          <cell r="G819">
            <v>456.31405293061579</v>
          </cell>
          <cell r="H819">
            <v>386.91440074534319</v>
          </cell>
          <cell r="I819">
            <v>367.41577014109453</v>
          </cell>
          <cell r="J819">
            <v>424.41571843154975</v>
          </cell>
          <cell r="K819">
            <v>389.41575018302456</v>
          </cell>
          <cell r="L819">
            <v>403.41573748243457</v>
          </cell>
          <cell r="M819">
            <v>410.97484736239392</v>
          </cell>
          <cell r="N819">
            <v>420.94141698842634</v>
          </cell>
          <cell r="O819">
            <v>429.12912864341081</v>
          </cell>
          <cell r="P819">
            <v>441.08430401466637</v>
          </cell>
        </row>
        <row r="820">
          <cell r="F820">
            <v>426</v>
          </cell>
          <cell r="G820">
            <v>285</v>
          </cell>
          <cell r="H820">
            <v>453</v>
          </cell>
          <cell r="I820">
            <v>225</v>
          </cell>
          <cell r="J820">
            <v>287</v>
          </cell>
          <cell r="K820">
            <v>293</v>
          </cell>
          <cell r="L820">
            <v>278</v>
          </cell>
          <cell r="M820">
            <v>230.95758721485254</v>
          </cell>
          <cell r="N820">
            <v>206.13537171507505</v>
          </cell>
          <cell r="O820">
            <v>242.77661388815659</v>
          </cell>
          <cell r="P820">
            <v>238.24599040127271</v>
          </cell>
        </row>
        <row r="821">
          <cell r="F821">
            <v>39</v>
          </cell>
          <cell r="G821">
            <v>-95</v>
          </cell>
          <cell r="H821">
            <v>-52</v>
          </cell>
          <cell r="I821">
            <v>-27</v>
          </cell>
          <cell r="J821">
            <v>-74</v>
          </cell>
          <cell r="K821">
            <v>62</v>
          </cell>
          <cell r="L821">
            <v>-96</v>
          </cell>
          <cell r="M821">
            <v>-96.000000001327862</v>
          </cell>
          <cell r="N821">
            <v>-96.000000000858563</v>
          </cell>
          <cell r="O821">
            <v>-96.000000000607542</v>
          </cell>
          <cell r="P821">
            <v>-95.999999999923602</v>
          </cell>
        </row>
        <row r="823">
          <cell r="F823">
            <v>1469</v>
          </cell>
          <cell r="G823">
            <v>988</v>
          </cell>
          <cell r="H823">
            <v>975</v>
          </cell>
          <cell r="I823">
            <v>819</v>
          </cell>
          <cell r="J823">
            <v>1190</v>
          </cell>
          <cell r="K823">
            <v>1039</v>
          </cell>
          <cell r="L823">
            <v>1203</v>
          </cell>
          <cell r="M823">
            <v>1188.3461874790028</v>
          </cell>
          <cell r="N823">
            <v>1236.0934381962916</v>
          </cell>
          <cell r="O823">
            <v>1251.5456391526409</v>
          </cell>
          <cell r="P823">
            <v>1277.9718472550865</v>
          </cell>
        </row>
        <row r="825">
          <cell r="G825" t="str">
            <v>(U.S. Dollars per Metric Ton)</v>
          </cell>
        </row>
        <row r="826">
          <cell r="F826">
            <v>359</v>
          </cell>
          <cell r="G826">
            <v>372</v>
          </cell>
          <cell r="H826">
            <v>451</v>
          </cell>
          <cell r="I826">
            <v>588</v>
          </cell>
          <cell r="J826">
            <v>670</v>
          </cell>
          <cell r="K826">
            <v>660</v>
          </cell>
          <cell r="L826">
            <v>700</v>
          </cell>
          <cell r="M826">
            <v>679.2185866696102</v>
          </cell>
          <cell r="N826">
            <v>703.59347644720356</v>
          </cell>
          <cell r="O826">
            <v>722.2999435859125</v>
          </cell>
          <cell r="P826">
            <v>726.24148316565652</v>
          </cell>
        </row>
        <row r="1326">
          <cell r="F1326" t="str">
            <v>99/00</v>
          </cell>
          <cell r="G1326" t="str">
            <v>00/01</v>
          </cell>
          <cell r="H1326" t="str">
            <v>01/02</v>
          </cell>
          <cell r="I1326" t="str">
            <v>02/03</v>
          </cell>
          <cell r="J1326" t="str">
            <v>03/04</v>
          </cell>
          <cell r="K1326" t="str">
            <v>04/05</v>
          </cell>
          <cell r="L1326" t="str">
            <v>05/06</v>
          </cell>
          <cell r="M1326" t="str">
            <v>06/07</v>
          </cell>
          <cell r="N1326" t="str">
            <v>07/08</v>
          </cell>
          <cell r="O1326" t="str">
            <v>08/09</v>
          </cell>
          <cell r="P1326" t="str">
            <v>09/10</v>
          </cell>
        </row>
        <row r="1329">
          <cell r="G1329" t="str">
            <v>(Thousand Metric Tons)</v>
          </cell>
        </row>
        <row r="1330">
          <cell r="F1330">
            <v>283</v>
          </cell>
          <cell r="G1330">
            <v>77</v>
          </cell>
          <cell r="H1330">
            <v>354</v>
          </cell>
          <cell r="I1330">
            <v>231</v>
          </cell>
          <cell r="J1330">
            <v>18</v>
          </cell>
          <cell r="K1330">
            <v>98</v>
          </cell>
          <cell r="L1330">
            <v>143</v>
          </cell>
          <cell r="M1330">
            <v>262.56285891247262</v>
          </cell>
          <cell r="N1330">
            <v>284.48293101578838</v>
          </cell>
          <cell r="O1330">
            <v>285.44762064424322</v>
          </cell>
          <cell r="P1330">
            <v>286.1293860021915</v>
          </cell>
        </row>
        <row r="1331">
          <cell r="F1331">
            <v>24</v>
          </cell>
          <cell r="G1331">
            <v>31</v>
          </cell>
          <cell r="H1331">
            <v>26</v>
          </cell>
          <cell r="I1331">
            <v>59</v>
          </cell>
          <cell r="J1331">
            <v>72</v>
          </cell>
          <cell r="K1331">
            <v>113</v>
          </cell>
          <cell r="L1331">
            <v>77</v>
          </cell>
          <cell r="M1331">
            <v>148.74711480034671</v>
          </cell>
          <cell r="N1331">
            <v>161.96338868686576</v>
          </cell>
          <cell r="O1331">
            <v>168.78964121906938</v>
          </cell>
          <cell r="P1331">
            <v>173.45781495059077</v>
          </cell>
        </row>
        <row r="1332">
          <cell r="F1332">
            <v>1397</v>
          </cell>
          <cell r="G1332">
            <v>1884</v>
          </cell>
          <cell r="H1332">
            <v>158</v>
          </cell>
          <cell r="I1332">
            <v>470</v>
          </cell>
          <cell r="J1332">
            <v>1305</v>
          </cell>
          <cell r="K1332">
            <v>249</v>
          </cell>
          <cell r="L1332">
            <v>789</v>
          </cell>
          <cell r="M1332">
            <v>419.71870613752981</v>
          </cell>
          <cell r="N1332">
            <v>271.85687559869984</v>
          </cell>
          <cell r="O1332">
            <v>171.33828492993234</v>
          </cell>
          <cell r="P1332">
            <v>227.30879832508435</v>
          </cell>
        </row>
        <row r="1333">
          <cell r="F1333">
            <v>163.2932992594649</v>
          </cell>
          <cell r="G1333">
            <v>135.17056438700149</v>
          </cell>
          <cell r="H1333">
            <v>157.85018928414939</v>
          </cell>
          <cell r="I1333">
            <v>68.038874691443709</v>
          </cell>
          <cell r="J1333">
            <v>80.285872135903588</v>
          </cell>
          <cell r="K1333">
            <v>95.999912910240425</v>
          </cell>
          <cell r="L1333">
            <v>118.9998920449855</v>
          </cell>
          <cell r="M1333">
            <v>65.073347059190013</v>
          </cell>
          <cell r="N1333">
            <v>24.564655029986739</v>
          </cell>
          <cell r="O1333">
            <v>60.577095785261605</v>
          </cell>
          <cell r="P1333">
            <v>71.835237666655672</v>
          </cell>
        </row>
        <row r="1334">
          <cell r="F1334">
            <v>143.70670074053487</v>
          </cell>
          <cell r="G1334">
            <v>-147.17056438700138</v>
          </cell>
          <cell r="H1334">
            <v>218.14981071585066</v>
          </cell>
          <cell r="I1334">
            <v>280.96112530855635</v>
          </cell>
          <cell r="J1334">
            <v>72.714127864096554</v>
          </cell>
          <cell r="K1334">
            <v>287.00008708975963</v>
          </cell>
          <cell r="L1334">
            <v>251.00010795501453</v>
          </cell>
          <cell r="M1334">
            <v>479.96057997621028</v>
          </cell>
          <cell r="N1334">
            <v>614.02535552511017</v>
          </cell>
          <cell r="O1334">
            <v>613.7172438606658</v>
          </cell>
          <cell r="P1334">
            <v>543.54633239940631</v>
          </cell>
        </row>
        <row r="1336">
          <cell r="F1336">
            <v>2271</v>
          </cell>
          <cell r="G1336">
            <v>2410.1705643870014</v>
          </cell>
          <cell r="H1336">
            <v>1143</v>
          </cell>
          <cell r="I1336">
            <v>1435</v>
          </cell>
          <cell r="J1336">
            <v>1901</v>
          </cell>
          <cell r="K1336">
            <v>998</v>
          </cell>
          <cell r="L1336">
            <v>1499</v>
          </cell>
          <cell r="M1336">
            <v>1578.9354454737531</v>
          </cell>
          <cell r="N1336">
            <v>1562.814713237723</v>
          </cell>
          <cell r="O1336">
            <v>1523.5266018302668</v>
          </cell>
          <cell r="P1336">
            <v>1496.7517441177897</v>
          </cell>
        </row>
        <row r="1340">
          <cell r="F1340">
            <v>1952.9968214014316</v>
          </cell>
          <cell r="G1340">
            <v>1625.9110000000001</v>
          </cell>
          <cell r="H1340">
            <v>815.90700000000015</v>
          </cell>
          <cell r="I1340">
            <v>973.90806324170035</v>
          </cell>
          <cell r="J1340">
            <v>1378.9080632417003</v>
          </cell>
          <cell r="K1340">
            <v>702</v>
          </cell>
          <cell r="L1340">
            <v>1153</v>
          </cell>
          <cell r="M1340">
            <v>1150.0626061890589</v>
          </cell>
          <cell r="N1340">
            <v>1130.8932049171306</v>
          </cell>
          <cell r="O1340">
            <v>1073.8698914929198</v>
          </cell>
          <cell r="P1340">
            <v>1076.2775769916846</v>
          </cell>
        </row>
        <row r="1341">
          <cell r="F1341">
            <v>58</v>
          </cell>
          <cell r="G1341">
            <v>354</v>
          </cell>
          <cell r="H1341">
            <v>98</v>
          </cell>
          <cell r="I1341">
            <v>135</v>
          </cell>
          <cell r="J1341">
            <v>169</v>
          </cell>
          <cell r="K1341">
            <v>141</v>
          </cell>
          <cell r="L1341">
            <v>226</v>
          </cell>
          <cell r="M1341">
            <v>226.00000075359276</v>
          </cell>
          <cell r="N1341">
            <v>226.00000113841088</v>
          </cell>
          <cell r="O1341">
            <v>225.99999488983667</v>
          </cell>
          <cell r="P1341">
            <v>225.99999227465378</v>
          </cell>
        </row>
        <row r="1343">
          <cell r="F1343">
            <v>2271</v>
          </cell>
          <cell r="G1343">
            <v>2410.1705643870014</v>
          </cell>
          <cell r="H1343">
            <v>1143</v>
          </cell>
          <cell r="I1343">
            <v>1435</v>
          </cell>
          <cell r="J1343">
            <v>1901</v>
          </cell>
          <cell r="K1343">
            <v>998</v>
          </cell>
          <cell r="L1343">
            <v>1499</v>
          </cell>
          <cell r="M1343">
            <v>1578.9354454737531</v>
          </cell>
          <cell r="N1343">
            <v>1562.814713237723</v>
          </cell>
          <cell r="O1343">
            <v>1523.5266018302668</v>
          </cell>
          <cell r="P1343">
            <v>1496.7517441177897</v>
          </cell>
        </row>
        <row r="1345">
          <cell r="G1345" t="str">
            <v>(U.S. Dollars per Metric Ton)</v>
          </cell>
        </row>
        <row r="1346">
          <cell r="F1346">
            <v>214</v>
          </cell>
          <cell r="G1346">
            <v>219</v>
          </cell>
          <cell r="H1346">
            <v>287</v>
          </cell>
          <cell r="I1346">
            <v>286</v>
          </cell>
          <cell r="J1346">
            <v>321</v>
          </cell>
          <cell r="K1346">
            <v>313</v>
          </cell>
          <cell r="L1346">
            <v>281.91926727689298</v>
          </cell>
          <cell r="M1346">
            <v>290.18843044419748</v>
          </cell>
          <cell r="N1346">
            <v>303.36629937192953</v>
          </cell>
          <cell r="O1346">
            <v>305.58680357621796</v>
          </cell>
          <cell r="P1346">
            <v>306.23147208760201</v>
          </cell>
        </row>
        <row r="1347">
          <cell r="H1347" t="str">
            <v>-</v>
          </cell>
        </row>
        <row r="1353">
          <cell r="F1353" t="str">
            <v>99/00</v>
          </cell>
          <cell r="G1353" t="str">
            <v>00/01</v>
          </cell>
          <cell r="H1353" t="str">
            <v>01/02</v>
          </cell>
          <cell r="I1353" t="str">
            <v>02/03</v>
          </cell>
          <cell r="J1353" t="str">
            <v>03/04</v>
          </cell>
          <cell r="K1353" t="str">
            <v>04/05</v>
          </cell>
          <cell r="L1353" t="str">
            <v>05/06</v>
          </cell>
          <cell r="M1353" t="str">
            <v>06/07</v>
          </cell>
          <cell r="N1353" t="str">
            <v>07/08</v>
          </cell>
          <cell r="O1353" t="str">
            <v>08/09</v>
          </cell>
          <cell r="P1353" t="str">
            <v>09/10</v>
          </cell>
        </row>
        <row r="1356">
          <cell r="G1356" t="str">
            <v>(Thousand Metric Tons)</v>
          </cell>
        </row>
        <row r="1357">
          <cell r="F1357">
            <v>1950</v>
          </cell>
          <cell r="G1357">
            <v>1280</v>
          </cell>
          <cell r="H1357">
            <v>1160</v>
          </cell>
          <cell r="I1357">
            <v>1130</v>
          </cell>
          <cell r="J1357">
            <v>945</v>
          </cell>
          <cell r="K1357">
            <v>1125</v>
          </cell>
          <cell r="L1357">
            <v>1200</v>
          </cell>
          <cell r="M1357">
            <v>1213.6404912302498</v>
          </cell>
          <cell r="N1357">
            <v>1239.4670829489814</v>
          </cell>
          <cell r="O1357">
            <v>1254.4374921023511</v>
          </cell>
          <cell r="P1357">
            <v>1277.3450771822072</v>
          </cell>
        </row>
        <row r="1358">
          <cell r="F1358">
            <v>320</v>
          </cell>
          <cell r="G1358">
            <v>686</v>
          </cell>
          <cell r="H1358">
            <v>529</v>
          </cell>
          <cell r="I1358">
            <v>859</v>
          </cell>
          <cell r="J1358">
            <v>1395</v>
          </cell>
          <cell r="K1358">
            <v>1128</v>
          </cell>
          <cell r="L1358">
            <v>1415</v>
          </cell>
          <cell r="M1358">
            <v>1369.5764639666654</v>
          </cell>
          <cell r="N1358">
            <v>1392.4707159514915</v>
          </cell>
          <cell r="O1358">
            <v>1416.0609862413457</v>
          </cell>
          <cell r="P1358">
            <v>1444.6297816781762</v>
          </cell>
        </row>
        <row r="1359">
          <cell r="F1359">
            <v>20.865254905376069</v>
          </cell>
          <cell r="G1359">
            <v>8.1646649629732444</v>
          </cell>
          <cell r="H1359">
            <v>0</v>
          </cell>
          <cell r="I1359">
            <v>-59.874209728470461</v>
          </cell>
          <cell r="J1359">
            <v>-8.1646649629732444</v>
          </cell>
          <cell r="K1359">
            <v>2.999997278445012</v>
          </cell>
          <cell r="L1359">
            <v>17.999983670670073</v>
          </cell>
          <cell r="M1359">
            <v>4.5359249794295806</v>
          </cell>
          <cell r="N1359">
            <v>4.5359249794295806</v>
          </cell>
          <cell r="O1359">
            <v>4.5359249794295806</v>
          </cell>
          <cell r="P1359">
            <v>4.5359249794295806</v>
          </cell>
        </row>
        <row r="1361">
          <cell r="F1361">
            <v>2356.8652549053759</v>
          </cell>
          <cell r="G1361">
            <v>2025.1646649629733</v>
          </cell>
          <cell r="H1361">
            <v>1695</v>
          </cell>
          <cell r="I1361">
            <v>1989</v>
          </cell>
          <cell r="J1361">
            <v>2340</v>
          </cell>
          <cell r="K1361">
            <v>2255.9999972784449</v>
          </cell>
          <cell r="L1361">
            <v>2632.9999836706702</v>
          </cell>
          <cell r="M1361">
            <v>2587.7528813865047</v>
          </cell>
          <cell r="N1361">
            <v>2636.4737245329857</v>
          </cell>
          <cell r="O1361">
            <v>2675.0344020220828</v>
          </cell>
          <cell r="P1361">
            <v>2726.5107813071354</v>
          </cell>
        </row>
        <row r="1365">
          <cell r="F1365">
            <v>0</v>
          </cell>
          <cell r="G1365">
            <v>0</v>
          </cell>
          <cell r="H1365">
            <v>0</v>
          </cell>
          <cell r="I1365">
            <v>13</v>
          </cell>
          <cell r="J1365">
            <v>14</v>
          </cell>
          <cell r="K1365">
            <v>10</v>
          </cell>
          <cell r="L1365">
            <v>10</v>
          </cell>
          <cell r="M1365">
            <v>10</v>
          </cell>
          <cell r="N1365">
            <v>10</v>
          </cell>
          <cell r="O1365">
            <v>10</v>
          </cell>
          <cell r="P1365">
            <v>10</v>
          </cell>
        </row>
        <row r="1366">
          <cell r="F1366">
            <v>1944</v>
          </cell>
          <cell r="G1366">
            <v>1871</v>
          </cell>
          <cell r="H1366">
            <v>1602</v>
          </cell>
          <cell r="I1366">
            <v>1745</v>
          </cell>
          <cell r="J1366">
            <v>1889</v>
          </cell>
          <cell r="K1366">
            <v>1760</v>
          </cell>
          <cell r="L1366">
            <v>1985</v>
          </cell>
          <cell r="M1366">
            <v>1934.000883409426</v>
          </cell>
          <cell r="N1366">
            <v>1953.6727272566536</v>
          </cell>
          <cell r="O1366">
            <v>1929.2900638441231</v>
          </cell>
          <cell r="P1366">
            <v>1923.411387164856</v>
          </cell>
        </row>
        <row r="1367">
          <cell r="F1367">
            <v>412.86525490537588</v>
          </cell>
          <cell r="G1367">
            <v>154.16466496297335</v>
          </cell>
          <cell r="H1367">
            <v>-6</v>
          </cell>
          <cell r="I1367">
            <v>79.125790271529695</v>
          </cell>
          <cell r="J1367">
            <v>384.83533503702711</v>
          </cell>
          <cell r="K1367">
            <v>229.99999727844488</v>
          </cell>
          <cell r="L1367">
            <v>338.99998367067019</v>
          </cell>
          <cell r="M1367">
            <v>344.75199797707864</v>
          </cell>
          <cell r="N1367">
            <v>373.80099727633205</v>
          </cell>
          <cell r="O1367">
            <v>436.74433817795943</v>
          </cell>
          <cell r="P1367">
            <v>494.09939414227938</v>
          </cell>
        </row>
        <row r="1368">
          <cell r="F1368">
            <v>-66</v>
          </cell>
          <cell r="G1368">
            <v>-51</v>
          </cell>
          <cell r="H1368">
            <v>93</v>
          </cell>
          <cell r="I1368">
            <v>92</v>
          </cell>
          <cell r="J1368">
            <v>44</v>
          </cell>
          <cell r="K1368">
            <v>256</v>
          </cell>
          <cell r="L1368">
            <v>299</v>
          </cell>
          <cell r="M1368">
            <v>298.99999878917333</v>
          </cell>
          <cell r="N1368">
            <v>298.99999934464358</v>
          </cell>
          <cell r="O1368">
            <v>299.00000129917134</v>
          </cell>
          <cell r="P1368">
            <v>299.00000253199869</v>
          </cell>
        </row>
        <row r="1370">
          <cell r="F1370">
            <v>2356.8652549053759</v>
          </cell>
          <cell r="G1370">
            <v>2025.1646649629733</v>
          </cell>
          <cell r="H1370">
            <v>1695</v>
          </cell>
          <cell r="I1370">
            <v>1989</v>
          </cell>
          <cell r="J1370">
            <v>2340</v>
          </cell>
          <cell r="K1370">
            <v>2255.9999972784449</v>
          </cell>
          <cell r="L1370">
            <v>2632.9999836706702</v>
          </cell>
          <cell r="M1370">
            <v>2587.7528813865047</v>
          </cell>
          <cell r="N1370">
            <v>2636.4737245329857</v>
          </cell>
          <cell r="O1370">
            <v>2675.0344020220828</v>
          </cell>
          <cell r="P1370">
            <v>2726.5107813071354</v>
          </cell>
        </row>
        <row r="1372">
          <cell r="G1372" t="str">
            <v>(U.S. Dollars per Metric Ton)</v>
          </cell>
        </row>
        <row r="1373">
          <cell r="F1373">
            <v>102</v>
          </cell>
          <cell r="G1373">
            <v>118</v>
          </cell>
          <cell r="H1373">
            <v>110</v>
          </cell>
          <cell r="I1373">
            <v>106</v>
          </cell>
          <cell r="J1373">
            <v>149</v>
          </cell>
          <cell r="K1373">
            <v>120</v>
          </cell>
          <cell r="L1373">
            <v>113.02960306703827</v>
          </cell>
          <cell r="M1373">
            <v>118.44837569693172</v>
          </cell>
          <cell r="N1373">
            <v>123.41061498466148</v>
          </cell>
          <cell r="O1373">
            <v>121.94303688557684</v>
          </cell>
          <cell r="P1373">
            <v>121.35477018062308</v>
          </cell>
        </row>
        <row r="1379">
          <cell r="F1379" t="str">
            <v>99/00</v>
          </cell>
          <cell r="G1379" t="str">
            <v>00/01</v>
          </cell>
          <cell r="H1379" t="str">
            <v>01/02</v>
          </cell>
          <cell r="I1379" t="str">
            <v>02/03</v>
          </cell>
          <cell r="J1379" t="str">
            <v>03/04</v>
          </cell>
          <cell r="K1379" t="str">
            <v>04/05</v>
          </cell>
          <cell r="L1379" t="str">
            <v>05/06</v>
          </cell>
          <cell r="M1379" t="str">
            <v>06/07</v>
          </cell>
          <cell r="N1379" t="str">
            <v>07/08</v>
          </cell>
          <cell r="O1379" t="str">
            <v>08/09</v>
          </cell>
          <cell r="P1379" t="str">
            <v>09/10</v>
          </cell>
        </row>
        <row r="1382">
          <cell r="G1382" t="str">
            <v>(Thousand Metric Tons)</v>
          </cell>
        </row>
        <row r="1383">
          <cell r="F1383">
            <v>1634</v>
          </cell>
          <cell r="G1383">
            <v>1004</v>
          </cell>
          <cell r="H1383">
            <v>1157</v>
          </cell>
          <cell r="I1383">
            <v>897</v>
          </cell>
          <cell r="J1383">
            <v>1007</v>
          </cell>
          <cell r="K1383">
            <v>1200</v>
          </cell>
          <cell r="L1383">
            <v>1230</v>
          </cell>
          <cell r="M1383">
            <v>1241.3520479462127</v>
          </cell>
          <cell r="N1383">
            <v>1267.8981358103999</v>
          </cell>
          <cell r="O1383">
            <v>1289.0063074338195</v>
          </cell>
          <cell r="P1383">
            <v>1314.3495029405365</v>
          </cell>
        </row>
        <row r="1384">
          <cell r="F1384">
            <v>295</v>
          </cell>
          <cell r="G1384">
            <v>396</v>
          </cell>
          <cell r="H1384">
            <v>130</v>
          </cell>
          <cell r="I1384">
            <v>789</v>
          </cell>
          <cell r="J1384">
            <v>793</v>
          </cell>
          <cell r="K1384">
            <v>636</v>
          </cell>
          <cell r="L1384">
            <v>1045</v>
          </cell>
          <cell r="M1384">
            <v>1105.8428826170648</v>
          </cell>
          <cell r="N1384">
            <v>1158.2426196645024</v>
          </cell>
          <cell r="O1384">
            <v>1185.8403666995714</v>
          </cell>
          <cell r="P1384">
            <v>1215.2187174474043</v>
          </cell>
        </row>
        <row r="1385">
          <cell r="F1385">
            <v>283.94890371229172</v>
          </cell>
          <cell r="G1385">
            <v>243.57917139536849</v>
          </cell>
          <cell r="H1385">
            <v>189.14807164221349</v>
          </cell>
          <cell r="I1385">
            <v>23.586809893033816</v>
          </cell>
          <cell r="J1385">
            <v>95.999912910240383</v>
          </cell>
          <cell r="K1385">
            <v>21.999980041930094</v>
          </cell>
          <cell r="L1385">
            <v>117.99989295217053</v>
          </cell>
          <cell r="M1385">
            <v>123.93117202693169</v>
          </cell>
          <cell r="N1385">
            <v>98.652672154274413</v>
          </cell>
          <cell r="O1385">
            <v>83.350624195168294</v>
          </cell>
          <cell r="P1385">
            <v>76.409039106897524</v>
          </cell>
        </row>
        <row r="1387">
          <cell r="F1387">
            <v>2288.9489037122917</v>
          </cell>
          <cell r="G1387">
            <v>1661.5791713953686</v>
          </cell>
          <cell r="H1387">
            <v>1476.1480716422136</v>
          </cell>
          <cell r="I1387">
            <v>1709.5868098930337</v>
          </cell>
          <cell r="J1387">
            <v>1895.9999129102403</v>
          </cell>
          <cell r="K1387">
            <v>1857.9999800419305</v>
          </cell>
          <cell r="L1387">
            <v>2392.9998929521703</v>
          </cell>
          <cell r="M1387">
            <v>2471.1261016615135</v>
          </cell>
          <cell r="N1387">
            <v>2524.7934250411427</v>
          </cell>
          <cell r="O1387">
            <v>2558.197309889636</v>
          </cell>
          <cell r="P1387">
            <v>2605.9772813507525</v>
          </cell>
        </row>
        <row r="1391">
          <cell r="F1391">
            <v>0</v>
          </cell>
          <cell r="G1391">
            <v>0</v>
          </cell>
          <cell r="H1391">
            <v>0</v>
          </cell>
          <cell r="I1391">
            <v>8</v>
          </cell>
          <cell r="J1391">
            <v>49</v>
          </cell>
          <cell r="K1391">
            <v>1</v>
          </cell>
          <cell r="L1391">
            <v>10</v>
          </cell>
          <cell r="M1391">
            <v>14.340634216498131</v>
          </cell>
          <cell r="N1391">
            <v>20.781099785997981</v>
          </cell>
          <cell r="O1391">
            <v>28.82643074723353</v>
          </cell>
          <cell r="P1391">
            <v>34.708651727136441</v>
          </cell>
        </row>
        <row r="1392">
          <cell r="F1392">
            <v>-18</v>
          </cell>
          <cell r="G1392">
            <v>28</v>
          </cell>
          <cell r="H1392">
            <v>507</v>
          </cell>
          <cell r="I1392">
            <v>549</v>
          </cell>
          <cell r="J1392">
            <v>436</v>
          </cell>
          <cell r="K1392">
            <v>583</v>
          </cell>
          <cell r="L1392">
            <v>921</v>
          </cell>
          <cell r="M1392">
            <v>953.25627182762184</v>
          </cell>
          <cell r="N1392">
            <v>997.794820133249</v>
          </cell>
          <cell r="O1392">
            <v>980.42847465557577</v>
          </cell>
          <cell r="P1392">
            <v>991.11302078743802</v>
          </cell>
        </row>
        <row r="1393">
          <cell r="F1393">
            <v>1759.9489037122917</v>
          </cell>
          <cell r="G1393">
            <v>1332.5791713953686</v>
          </cell>
          <cell r="H1393">
            <v>724.14807164221361</v>
          </cell>
          <cell r="I1393">
            <v>842.58680989303377</v>
          </cell>
          <cell r="J1393">
            <v>913.99991291024025</v>
          </cell>
          <cell r="K1393">
            <v>890.99998004193003</v>
          </cell>
          <cell r="L1393">
            <v>1061.9998929521703</v>
          </cell>
          <cell r="M1393">
            <v>1103.5291956173933</v>
          </cell>
          <cell r="N1393">
            <v>1106.217505121896</v>
          </cell>
          <cell r="O1393">
            <v>1148.9424044868269</v>
          </cell>
          <cell r="P1393">
            <v>1180.1556088361781</v>
          </cell>
        </row>
        <row r="1394">
          <cell r="F1394">
            <v>471</v>
          </cell>
          <cell r="G1394">
            <v>283</v>
          </cell>
          <cell r="H1394">
            <v>245</v>
          </cell>
          <cell r="I1394">
            <v>310</v>
          </cell>
          <cell r="J1394">
            <v>497</v>
          </cell>
          <cell r="K1394">
            <v>383</v>
          </cell>
          <cell r="L1394">
            <v>400</v>
          </cell>
          <cell r="M1394">
            <v>400.00000097356542</v>
          </cell>
          <cell r="N1394">
            <v>400.00000263681557</v>
          </cell>
          <cell r="O1394">
            <v>399.99998845896801</v>
          </cell>
          <cell r="P1394">
            <v>399.99997815385962</v>
          </cell>
        </row>
        <row r="1396">
          <cell r="F1396">
            <v>2288.9489037122917</v>
          </cell>
          <cell r="G1396">
            <v>1661.5791713953686</v>
          </cell>
          <cell r="H1396">
            <v>1476.1480716422136</v>
          </cell>
          <cell r="I1396">
            <v>1709.5868098930337</v>
          </cell>
          <cell r="J1396">
            <v>1895.9999129102403</v>
          </cell>
          <cell r="K1396">
            <v>1857.9999800419305</v>
          </cell>
          <cell r="L1396">
            <v>2392.9998929521703</v>
          </cell>
          <cell r="M1396">
            <v>2471.1261016615135</v>
          </cell>
          <cell r="N1396">
            <v>2524.7934250411427</v>
          </cell>
          <cell r="O1396">
            <v>2558.197309889636</v>
          </cell>
          <cell r="P1396">
            <v>2605.9772813507525</v>
          </cell>
        </row>
        <row r="1398">
          <cell r="G1398" t="str">
            <v>(U.S. Dollars per Metric Ton)</v>
          </cell>
        </row>
        <row r="1399">
          <cell r="F1399">
            <v>413</v>
          </cell>
          <cell r="G1399">
            <v>428</v>
          </cell>
          <cell r="H1399">
            <v>587</v>
          </cell>
          <cell r="I1399">
            <v>592</v>
          </cell>
          <cell r="J1399">
            <v>663</v>
          </cell>
          <cell r="K1399">
            <v>703</v>
          </cell>
          <cell r="L1399">
            <v>637.49443299358563</v>
          </cell>
          <cell r="M1399">
            <v>637.564199743568</v>
          </cell>
          <cell r="N1399">
            <v>656.56324346851807</v>
          </cell>
          <cell r="O1399">
            <v>660.10699579714196</v>
          </cell>
          <cell r="P1399">
            <v>662.72647840519664</v>
          </cell>
        </row>
        <row r="1746">
          <cell r="F1746" t="str">
            <v>99/00</v>
          </cell>
          <cell r="G1746" t="str">
            <v>00/01</v>
          </cell>
          <cell r="H1746" t="str">
            <v>01/02</v>
          </cell>
          <cell r="I1746" t="str">
            <v>02/03</v>
          </cell>
          <cell r="J1746" t="str">
            <v>03/04</v>
          </cell>
          <cell r="K1746" t="str">
            <v>04/05</v>
          </cell>
          <cell r="L1746" t="str">
            <v>05/06</v>
          </cell>
          <cell r="M1746" t="str">
            <v>06/07</v>
          </cell>
          <cell r="N1746" t="str">
            <v>07/08</v>
          </cell>
          <cell r="O1746" t="str">
            <v>08/09</v>
          </cell>
          <cell r="P1746" t="str">
            <v>09/10</v>
          </cell>
        </row>
        <row r="1750">
          <cell r="G1750" t="str">
            <v>(Thousand Metric Tons)</v>
          </cell>
        </row>
        <row r="1751">
          <cell r="F1751">
            <v>8765</v>
          </cell>
          <cell r="G1751">
            <v>10414</v>
          </cell>
          <cell r="H1751">
            <v>10183</v>
          </cell>
          <cell r="I1751">
            <v>11280</v>
          </cell>
          <cell r="J1751">
            <v>11100</v>
          </cell>
          <cell r="K1751">
            <v>12800</v>
          </cell>
          <cell r="L1751">
            <v>12900</v>
          </cell>
          <cell r="M1751">
            <v>13277.499845859573</v>
          </cell>
          <cell r="N1751">
            <v>13733.414625545036</v>
          </cell>
          <cell r="O1751">
            <v>14155.72871786167</v>
          </cell>
          <cell r="P1751">
            <v>14550.640166905849</v>
          </cell>
        </row>
        <row r="1752">
          <cell r="F1752">
            <v>3866</v>
          </cell>
          <cell r="G1752">
            <v>4759</v>
          </cell>
          <cell r="H1752">
            <v>5975</v>
          </cell>
          <cell r="I1752">
            <v>6571</v>
          </cell>
          <cell r="J1752">
            <v>7836</v>
          </cell>
          <cell r="K1752">
            <v>9175</v>
          </cell>
          <cell r="L1752">
            <v>10075</v>
          </cell>
          <cell r="M1752">
            <v>10341.931393347091</v>
          </cell>
          <cell r="N1752">
            <v>10744.833871809387</v>
          </cell>
          <cell r="O1752">
            <v>11481.207634286448</v>
          </cell>
          <cell r="P1752">
            <v>12476.081609136854</v>
          </cell>
        </row>
        <row r="1754">
          <cell r="F1754">
            <v>12631</v>
          </cell>
          <cell r="G1754">
            <v>15173</v>
          </cell>
          <cell r="H1754">
            <v>16158</v>
          </cell>
          <cell r="I1754">
            <v>17851</v>
          </cell>
          <cell r="J1754">
            <v>18936</v>
          </cell>
          <cell r="K1754">
            <v>21975</v>
          </cell>
          <cell r="L1754">
            <v>22975</v>
          </cell>
          <cell r="M1754">
            <v>23619.431238974023</v>
          </cell>
          <cell r="N1754">
            <v>24478.248495642238</v>
          </cell>
          <cell r="O1754">
            <v>25636.936353672652</v>
          </cell>
          <cell r="P1754">
            <v>27026.721779405925</v>
          </cell>
        </row>
        <row r="1757">
          <cell r="F1757">
            <v>1351</v>
          </cell>
          <cell r="G1757">
            <v>2028</v>
          </cell>
          <cell r="H1757">
            <v>2470</v>
          </cell>
          <cell r="I1757">
            <v>3525</v>
          </cell>
          <cell r="J1757">
            <v>3710</v>
          </cell>
          <cell r="K1757">
            <v>4319</v>
          </cell>
          <cell r="L1757">
            <v>4750</v>
          </cell>
          <cell r="M1757">
            <v>5011.6948447738241</v>
          </cell>
          <cell r="N1757">
            <v>5375.2806959318832</v>
          </cell>
          <cell r="O1757">
            <v>5771.4032072496311</v>
          </cell>
          <cell r="P1757">
            <v>6177.7370478732619</v>
          </cell>
        </row>
        <row r="1758">
          <cell r="F1758">
            <v>2004</v>
          </cell>
          <cell r="G1758">
            <v>2779</v>
          </cell>
          <cell r="H1758">
            <v>2919</v>
          </cell>
          <cell r="I1758">
            <v>2937</v>
          </cell>
          <cell r="J1758">
            <v>3212</v>
          </cell>
          <cell r="K1758">
            <v>4010</v>
          </cell>
          <cell r="L1758">
            <v>4410</v>
          </cell>
          <cell r="M1758">
            <v>4511.0295526846903</v>
          </cell>
          <cell r="N1758">
            <v>4658.2757689250529</v>
          </cell>
          <cell r="O1758">
            <v>4718.9255049317489</v>
          </cell>
          <cell r="P1758">
            <v>4824.1536339869035</v>
          </cell>
        </row>
        <row r="1759">
          <cell r="F1759">
            <v>3300</v>
          </cell>
          <cell r="G1759">
            <v>4000</v>
          </cell>
          <cell r="H1759">
            <v>3400</v>
          </cell>
          <cell r="I1759">
            <v>3950</v>
          </cell>
          <cell r="J1759">
            <v>3548</v>
          </cell>
          <cell r="K1759">
            <v>3348</v>
          </cell>
          <cell r="L1759">
            <v>3498</v>
          </cell>
          <cell r="M1759">
            <v>3567.5543682830898</v>
          </cell>
          <cell r="N1759">
            <v>3704.317039865216</v>
          </cell>
          <cell r="O1759">
            <v>3845.1099183346241</v>
          </cell>
          <cell r="P1759">
            <v>3986.8178333492428</v>
          </cell>
        </row>
        <row r="1760">
          <cell r="F1760">
            <v>4991</v>
          </cell>
          <cell r="G1760">
            <v>6066</v>
          </cell>
          <cell r="H1760">
            <v>6668</v>
          </cell>
          <cell r="I1760">
            <v>7296</v>
          </cell>
          <cell r="J1760">
            <v>8326</v>
          </cell>
          <cell r="K1760">
            <v>9655</v>
          </cell>
          <cell r="L1760">
            <v>9993</v>
          </cell>
          <cell r="M1760">
            <v>10205.15247323242</v>
          </cell>
          <cell r="N1760">
            <v>10416.374990920085</v>
          </cell>
          <cell r="O1760">
            <v>10977.497723156648</v>
          </cell>
          <cell r="P1760">
            <v>11714.013264196517</v>
          </cell>
        </row>
        <row r="1761">
          <cell r="F1761">
            <v>1028</v>
          </cell>
          <cell r="G1761">
            <v>300</v>
          </cell>
          <cell r="H1761">
            <v>701</v>
          </cell>
          <cell r="I1761">
            <v>143</v>
          </cell>
          <cell r="J1761">
            <v>140</v>
          </cell>
          <cell r="K1761">
            <v>643</v>
          </cell>
          <cell r="L1761">
            <v>324</v>
          </cell>
          <cell r="M1761">
            <v>324.00000023263419</v>
          </cell>
          <cell r="N1761">
            <v>324.00000171218562</v>
          </cell>
          <cell r="O1761">
            <v>323.9999984754686</v>
          </cell>
          <cell r="P1761">
            <v>323.99999663678318</v>
          </cell>
        </row>
        <row r="1763">
          <cell r="F1763">
            <v>12631</v>
          </cell>
          <cell r="G1763">
            <v>15173</v>
          </cell>
          <cell r="H1763">
            <v>16158</v>
          </cell>
          <cell r="I1763">
            <v>17851</v>
          </cell>
          <cell r="J1763">
            <v>18936</v>
          </cell>
          <cell r="K1763">
            <v>21975</v>
          </cell>
          <cell r="L1763">
            <v>22975</v>
          </cell>
          <cell r="M1763">
            <v>23619.431238974023</v>
          </cell>
          <cell r="N1763">
            <v>24478.248495642238</v>
          </cell>
          <cell r="O1763">
            <v>25636.936353672652</v>
          </cell>
          <cell r="P1763">
            <v>27026.721779405925</v>
          </cell>
        </row>
        <row r="1768">
          <cell r="F1768">
            <v>890</v>
          </cell>
          <cell r="G1768">
            <v>1043</v>
          </cell>
          <cell r="H1768">
            <v>977</v>
          </cell>
          <cell r="I1768">
            <v>1045</v>
          </cell>
          <cell r="J1768">
            <v>1180</v>
          </cell>
          <cell r="K1768">
            <v>1400</v>
          </cell>
          <cell r="L1768">
            <v>1500</v>
          </cell>
          <cell r="M1768">
            <v>1492.8405543584458</v>
          </cell>
          <cell r="N1768">
            <v>1522.254029165209</v>
          </cell>
          <cell r="O1768">
            <v>1591.7934077059997</v>
          </cell>
          <cell r="P1768">
            <v>1697.4658888365193</v>
          </cell>
        </row>
        <row r="1769">
          <cell r="F1769">
            <v>1500</v>
          </cell>
          <cell r="G1769">
            <v>1764</v>
          </cell>
          <cell r="H1769">
            <v>1595</v>
          </cell>
          <cell r="I1769">
            <v>1765</v>
          </cell>
          <cell r="J1769">
            <v>1700</v>
          </cell>
          <cell r="K1769">
            <v>2038</v>
          </cell>
          <cell r="L1769">
            <v>2053</v>
          </cell>
          <cell r="M1769">
            <v>2041.9690844407828</v>
          </cell>
          <cell r="N1769">
            <v>2094.3383879768153</v>
          </cell>
          <cell r="O1769">
            <v>2122.4905478308688</v>
          </cell>
          <cell r="P1769">
            <v>2157.2931709942541</v>
          </cell>
        </row>
        <row r="1771">
          <cell r="F1771">
            <v>2390</v>
          </cell>
          <cell r="G1771">
            <v>2807</v>
          </cell>
          <cell r="H1771">
            <v>2572</v>
          </cell>
          <cell r="I1771">
            <v>2833</v>
          </cell>
          <cell r="J1771">
            <v>2971</v>
          </cell>
          <cell r="K1771">
            <v>3476</v>
          </cell>
          <cell r="L1771">
            <v>3598</v>
          </cell>
          <cell r="M1771">
            <v>3579.8096390434812</v>
          </cell>
          <cell r="N1771">
            <v>3661.5924172509058</v>
          </cell>
          <cell r="O1771">
            <v>3759.2839554526531</v>
          </cell>
          <cell r="P1771">
            <v>3899.7590597675967</v>
          </cell>
        </row>
        <row r="1774">
          <cell r="F1774">
            <v>2114</v>
          </cell>
          <cell r="G1774">
            <v>2369</v>
          </cell>
          <cell r="H1774">
            <v>2337</v>
          </cell>
          <cell r="I1774">
            <v>2609</v>
          </cell>
          <cell r="J1774">
            <v>2577</v>
          </cell>
          <cell r="K1774">
            <v>3000</v>
          </cell>
          <cell r="L1774">
            <v>3100</v>
          </cell>
          <cell r="M1774">
            <v>3139.8089483929029</v>
          </cell>
          <cell r="N1774">
            <v>3226.5332666801887</v>
          </cell>
          <cell r="O1774">
            <v>3285.6944022061693</v>
          </cell>
          <cell r="P1774">
            <v>3371.7405522433564</v>
          </cell>
        </row>
        <row r="1775">
          <cell r="F1775">
            <v>2</v>
          </cell>
          <cell r="G1775">
            <v>52</v>
          </cell>
          <cell r="H1775">
            <v>193</v>
          </cell>
          <cell r="I1775">
            <v>224</v>
          </cell>
          <cell r="J1775">
            <v>394</v>
          </cell>
          <cell r="K1775">
            <v>476</v>
          </cell>
          <cell r="L1775">
            <v>498</v>
          </cell>
          <cell r="M1775">
            <v>440.00069065057824</v>
          </cell>
          <cell r="N1775">
            <v>435.05915057071718</v>
          </cell>
          <cell r="O1775">
            <v>473.58955324648389</v>
          </cell>
          <cell r="P1775">
            <v>528.01850752424036</v>
          </cell>
        </row>
        <row r="1776">
          <cell r="F1776">
            <v>274</v>
          </cell>
          <cell r="G1776">
            <v>386</v>
          </cell>
          <cell r="H1776">
            <v>42</v>
          </cell>
          <cell r="I1776">
            <v>-23</v>
          </cell>
          <cell r="J1776">
            <v>-91</v>
          </cell>
          <cell r="K1776">
            <v>-38</v>
          </cell>
          <cell r="L1776">
            <v>-45</v>
          </cell>
          <cell r="M1776">
            <v>-45.000000244252988</v>
          </cell>
          <cell r="N1776">
            <v>-45.000000108881068</v>
          </cell>
          <cell r="O1776">
            <v>-44.999999915784429</v>
          </cell>
          <cell r="P1776">
            <v>-44.99999993682286</v>
          </cell>
        </row>
        <row r="1778">
          <cell r="F1778">
            <v>2390</v>
          </cell>
          <cell r="G1778">
            <v>2807</v>
          </cell>
          <cell r="H1778">
            <v>2572</v>
          </cell>
          <cell r="I1778">
            <v>2833</v>
          </cell>
          <cell r="J1778">
            <v>2971</v>
          </cell>
          <cell r="K1778">
            <v>3476</v>
          </cell>
          <cell r="L1778">
            <v>3598</v>
          </cell>
          <cell r="M1778">
            <v>3579.8096390434812</v>
          </cell>
          <cell r="N1778">
            <v>3661.5924172509058</v>
          </cell>
          <cell r="O1778">
            <v>3759.2839554526531</v>
          </cell>
          <cell r="P1778">
            <v>3899.7590597675967</v>
          </cell>
        </row>
        <row r="1783">
          <cell r="F1783">
            <v>386</v>
          </cell>
          <cell r="G1783">
            <v>489</v>
          </cell>
          <cell r="H1783">
            <v>722</v>
          </cell>
          <cell r="I1783">
            <v>649</v>
          </cell>
          <cell r="J1783">
            <v>800</v>
          </cell>
          <cell r="K1783">
            <v>906</v>
          </cell>
          <cell r="L1783">
            <v>987</v>
          </cell>
          <cell r="M1783">
            <v>981.39572744013481</v>
          </cell>
          <cell r="N1783">
            <v>1012.4808942979611</v>
          </cell>
          <cell r="O1783">
            <v>1080.781012590875</v>
          </cell>
          <cell r="P1783">
            <v>1180.1041029799512</v>
          </cell>
        </row>
        <row r="1784">
          <cell r="F1784">
            <v>489</v>
          </cell>
          <cell r="G1784">
            <v>545</v>
          </cell>
          <cell r="H1784">
            <v>504</v>
          </cell>
          <cell r="I1784">
            <v>480</v>
          </cell>
          <cell r="J1784">
            <v>473</v>
          </cell>
          <cell r="K1784">
            <v>490</v>
          </cell>
          <cell r="L1784">
            <v>515</v>
          </cell>
          <cell r="M1784">
            <v>495.52786395655266</v>
          </cell>
          <cell r="N1784">
            <v>486.18551587814909</v>
          </cell>
          <cell r="O1784">
            <v>476.00068024648112</v>
          </cell>
          <cell r="P1784">
            <v>453.2185188983467</v>
          </cell>
        </row>
        <row r="1786">
          <cell r="F1786">
            <v>875</v>
          </cell>
          <cell r="G1786">
            <v>1034</v>
          </cell>
          <cell r="H1786">
            <v>1226</v>
          </cell>
          <cell r="I1786">
            <v>1179</v>
          </cell>
          <cell r="J1786">
            <v>1273</v>
          </cell>
          <cell r="K1786">
            <v>1396</v>
          </cell>
          <cell r="L1786">
            <v>1502</v>
          </cell>
          <cell r="M1786">
            <v>1476.9235913719112</v>
          </cell>
          <cell r="N1786">
            <v>1498.6664100444864</v>
          </cell>
          <cell r="O1786">
            <v>1556.7816930703243</v>
          </cell>
          <cell r="P1786">
            <v>1633.3226224214991</v>
          </cell>
        </row>
        <row r="1789">
          <cell r="F1789">
            <v>19</v>
          </cell>
          <cell r="G1789">
            <v>103</v>
          </cell>
          <cell r="H1789">
            <v>97</v>
          </cell>
          <cell r="I1789">
            <v>139</v>
          </cell>
          <cell r="J1789">
            <v>150</v>
          </cell>
          <cell r="K1789">
            <v>225</v>
          </cell>
          <cell r="L1789">
            <v>250</v>
          </cell>
          <cell r="M1789">
            <v>262.33630408033133</v>
          </cell>
          <cell r="N1789">
            <v>282.06259366781001</v>
          </cell>
          <cell r="O1789">
            <v>308.46503223625461</v>
          </cell>
          <cell r="P1789">
            <v>340.62785178697646</v>
          </cell>
        </row>
        <row r="1790">
          <cell r="F1790">
            <v>428</v>
          </cell>
          <cell r="G1790">
            <v>465</v>
          </cell>
          <cell r="H1790">
            <v>584</v>
          </cell>
          <cell r="I1790">
            <v>596</v>
          </cell>
          <cell r="J1790">
            <v>621</v>
          </cell>
          <cell r="K1790">
            <v>679</v>
          </cell>
          <cell r="L1790">
            <v>693</v>
          </cell>
          <cell r="M1790">
            <v>722.19260870062772</v>
          </cell>
          <cell r="N1790">
            <v>750.64112507154221</v>
          </cell>
          <cell r="O1790">
            <v>766.29340031349579</v>
          </cell>
          <cell r="P1790">
            <v>787.43743439014554</v>
          </cell>
        </row>
        <row r="1791">
          <cell r="F1791">
            <v>360</v>
          </cell>
          <cell r="G1791">
            <v>327</v>
          </cell>
          <cell r="H1791">
            <v>334</v>
          </cell>
          <cell r="I1791">
            <v>444</v>
          </cell>
          <cell r="J1791">
            <v>409</v>
          </cell>
          <cell r="K1791">
            <v>412</v>
          </cell>
          <cell r="L1791">
            <v>413</v>
          </cell>
          <cell r="M1791">
            <v>346.39467859095214</v>
          </cell>
          <cell r="N1791">
            <v>319.96269130513429</v>
          </cell>
          <cell r="O1791">
            <v>336.02326052057379</v>
          </cell>
          <cell r="P1791">
            <v>359.25733624437714</v>
          </cell>
        </row>
        <row r="1792">
          <cell r="F1792">
            <v>68</v>
          </cell>
          <cell r="G1792">
            <v>139</v>
          </cell>
          <cell r="H1792">
            <v>211</v>
          </cell>
          <cell r="I1792">
            <v>-50</v>
          </cell>
          <cell r="J1792">
            <v>93</v>
          </cell>
          <cell r="K1792">
            <v>80</v>
          </cell>
          <cell r="L1792">
            <v>146</v>
          </cell>
          <cell r="M1792">
            <v>146.00000002477555</v>
          </cell>
          <cell r="N1792">
            <v>146.00000013162389</v>
          </cell>
          <cell r="O1792">
            <v>145.99999976703111</v>
          </cell>
          <cell r="P1792">
            <v>145.99999945679883</v>
          </cell>
        </row>
        <row r="1794">
          <cell r="F1794">
            <v>875</v>
          </cell>
          <cell r="G1794">
            <v>1034</v>
          </cell>
          <cell r="H1794">
            <v>1226</v>
          </cell>
          <cell r="I1794">
            <v>1179</v>
          </cell>
          <cell r="J1794">
            <v>1273</v>
          </cell>
          <cell r="K1794">
            <v>1396</v>
          </cell>
          <cell r="L1794">
            <v>1502</v>
          </cell>
          <cell r="M1794">
            <v>1476.9235913719112</v>
          </cell>
          <cell r="N1794">
            <v>1498.6664100444864</v>
          </cell>
          <cell r="O1794">
            <v>1556.7816930703243</v>
          </cell>
          <cell r="P1794">
            <v>1633.3226224214991</v>
          </cell>
        </row>
        <row r="1797">
          <cell r="G1797" t="str">
            <v>(U.S. Dollars per Metric Ton)</v>
          </cell>
        </row>
        <row r="1798">
          <cell r="F1798">
            <v>338</v>
          </cell>
          <cell r="G1798">
            <v>272</v>
          </cell>
          <cell r="H1798">
            <v>359</v>
          </cell>
          <cell r="I1798">
            <v>428</v>
          </cell>
          <cell r="J1798">
            <v>489</v>
          </cell>
          <cell r="K1798">
            <v>420</v>
          </cell>
          <cell r="L1798">
            <v>433.76065284062992</v>
          </cell>
          <cell r="M1798">
            <v>464.83368951650345</v>
          </cell>
          <cell r="N1798">
            <v>482.58452691795026</v>
          </cell>
          <cell r="O1798">
            <v>488.28269975424462</v>
          </cell>
          <cell r="P1798">
            <v>488.81107592748947</v>
          </cell>
        </row>
        <row r="1799">
          <cell r="F1799">
            <v>533</v>
          </cell>
          <cell r="G1799">
            <v>313</v>
          </cell>
          <cell r="H1799">
            <v>379</v>
          </cell>
          <cell r="I1799">
            <v>439</v>
          </cell>
          <cell r="J1799">
            <v>619</v>
          </cell>
          <cell r="K1799">
            <v>638</v>
          </cell>
          <cell r="L1799">
            <v>600</v>
          </cell>
          <cell r="M1799">
            <v>628.98127761142598</v>
          </cell>
          <cell r="N1799">
            <v>646.89554782154289</v>
          </cell>
          <cell r="O1799">
            <v>647.31155204090896</v>
          </cell>
          <cell r="P1799">
            <v>647.54058339039113</v>
          </cell>
        </row>
        <row r="1800">
          <cell r="F1800">
            <v>67</v>
          </cell>
          <cell r="G1800">
            <v>59</v>
          </cell>
          <cell r="H1800">
            <v>69</v>
          </cell>
          <cell r="I1800">
            <v>72</v>
          </cell>
          <cell r="J1800">
            <v>105</v>
          </cell>
          <cell r="K1800">
            <v>83</v>
          </cell>
          <cell r="L1800">
            <v>80</v>
          </cell>
          <cell r="M1800">
            <v>88.540670681023471</v>
          </cell>
          <cell r="N1800">
            <v>96.11917039814638</v>
          </cell>
          <cell r="O1800">
            <v>95.735643961055416</v>
          </cell>
          <cell r="P1800">
            <v>92.786017565447509</v>
          </cell>
        </row>
        <row r="2044">
          <cell r="F2044" t="str">
            <v>99/00</v>
          </cell>
          <cell r="G2044" t="str">
            <v>00/01</v>
          </cell>
          <cell r="H2044" t="str">
            <v>01/02</v>
          </cell>
          <cell r="I2044" t="str">
            <v>02/03</v>
          </cell>
          <cell r="J2044" t="str">
            <v>03/04</v>
          </cell>
          <cell r="K2044" t="str">
            <v>04/05</v>
          </cell>
          <cell r="L2044" t="str">
            <v>05/06</v>
          </cell>
          <cell r="M2044" t="str">
            <v>06/07</v>
          </cell>
          <cell r="N2044" t="str">
            <v>07/08</v>
          </cell>
          <cell r="O2044" t="str">
            <v>08/09</v>
          </cell>
          <cell r="P2044" t="str">
            <v>09/10</v>
          </cell>
        </row>
        <row r="2048">
          <cell r="G2048" t="str">
            <v>(Thousand Metric Tons)</v>
          </cell>
        </row>
        <row r="2049">
          <cell r="F2049">
            <v>357</v>
          </cell>
          <cell r="G2049">
            <v>289</v>
          </cell>
          <cell r="H2049">
            <v>280</v>
          </cell>
          <cell r="I2049">
            <v>245</v>
          </cell>
          <cell r="J2049">
            <v>238</v>
          </cell>
          <cell r="K2049">
            <v>287</v>
          </cell>
          <cell r="L2049">
            <v>205</v>
          </cell>
          <cell r="M2049">
            <v>215.68905385803043</v>
          </cell>
          <cell r="N2049">
            <v>223.63982381673947</v>
          </cell>
          <cell r="O2049">
            <v>233.61295348863626</v>
          </cell>
          <cell r="P2049">
            <v>244.21918549393115</v>
          </cell>
        </row>
        <row r="2050">
          <cell r="F2050">
            <v>725</v>
          </cell>
          <cell r="G2050">
            <v>822</v>
          </cell>
          <cell r="H2050">
            <v>903</v>
          </cell>
          <cell r="I2050">
            <v>1090</v>
          </cell>
          <cell r="J2050">
            <v>819</v>
          </cell>
          <cell r="K2050">
            <v>1018</v>
          </cell>
          <cell r="L2050">
            <v>948</v>
          </cell>
          <cell r="M2050">
            <v>976.94220036239153</v>
          </cell>
          <cell r="N2050">
            <v>978.36141864277238</v>
          </cell>
          <cell r="O2050">
            <v>978.41784194220349</v>
          </cell>
          <cell r="P2050">
            <v>983.27612324674828</v>
          </cell>
        </row>
        <row r="2051">
          <cell r="F2051">
            <v>100</v>
          </cell>
          <cell r="G2051">
            <v>121</v>
          </cell>
          <cell r="H2051">
            <v>106</v>
          </cell>
          <cell r="I2051">
            <v>75</v>
          </cell>
          <cell r="J2051">
            <v>218</v>
          </cell>
          <cell r="K2051">
            <v>75</v>
          </cell>
          <cell r="L2051">
            <v>100</v>
          </cell>
          <cell r="M2051">
            <v>100.00252633509103</v>
          </cell>
          <cell r="N2051">
            <v>98.80978252961971</v>
          </cell>
          <cell r="O2051">
            <v>98.00433680149122</v>
          </cell>
          <cell r="P2051">
            <v>97.226436547082045</v>
          </cell>
        </row>
        <row r="2052">
          <cell r="F2052">
            <v>255.37257634188541</v>
          </cell>
          <cell r="G2052">
            <v>141.06726686025996</v>
          </cell>
          <cell r="H2052">
            <v>225.43547147765014</v>
          </cell>
          <cell r="I2052">
            <v>188.24088664632757</v>
          </cell>
          <cell r="J2052">
            <v>216.81721401673394</v>
          </cell>
          <cell r="K2052">
            <v>205.93099406610295</v>
          </cell>
          <cell r="L2052">
            <v>241.78890214158019</v>
          </cell>
          <cell r="M2052">
            <v>243.03668605501039</v>
          </cell>
          <cell r="N2052">
            <v>243.61929939741972</v>
          </cell>
          <cell r="O2052">
            <v>243.4185679652397</v>
          </cell>
          <cell r="P2052">
            <v>249.88145081261146</v>
          </cell>
        </row>
        <row r="2054">
          <cell r="F2054">
            <v>1437.3725763418852</v>
          </cell>
          <cell r="G2054">
            <v>1373.0672668602601</v>
          </cell>
          <cell r="H2054">
            <v>1514.43547147765</v>
          </cell>
          <cell r="I2054">
            <v>1598.2408866463277</v>
          </cell>
          <cell r="J2054">
            <v>1491.8172140167339</v>
          </cell>
          <cell r="K2054">
            <v>1585.9309940661028</v>
          </cell>
          <cell r="L2054">
            <v>1494.7889021428773</v>
          </cell>
          <cell r="M2054">
            <v>1535.6704666246578</v>
          </cell>
          <cell r="N2054">
            <v>1544.4303245519113</v>
          </cell>
          <cell r="O2054">
            <v>1553.4537013052268</v>
          </cell>
          <cell r="P2054">
            <v>1574.6031973222243</v>
          </cell>
        </row>
        <row r="2057">
          <cell r="F2057">
            <v>116</v>
          </cell>
          <cell r="G2057">
            <v>107</v>
          </cell>
          <cell r="H2057">
            <v>110</v>
          </cell>
          <cell r="I2057">
            <v>114</v>
          </cell>
          <cell r="J2057">
            <v>106</v>
          </cell>
          <cell r="K2057">
            <v>116</v>
          </cell>
          <cell r="L2057">
            <v>115</v>
          </cell>
          <cell r="M2057">
            <v>114.01346731138686</v>
          </cell>
          <cell r="N2057">
            <v>114.73564382189622</v>
          </cell>
          <cell r="O2057">
            <v>115.69847628120979</v>
          </cell>
          <cell r="P2057">
            <v>116.98072695500106</v>
          </cell>
        </row>
        <row r="2058">
          <cell r="F2058">
            <v>641</v>
          </cell>
          <cell r="G2058">
            <v>685</v>
          </cell>
          <cell r="H2058">
            <v>698</v>
          </cell>
          <cell r="I2058">
            <v>677</v>
          </cell>
          <cell r="J2058">
            <v>669</v>
          </cell>
          <cell r="K2058">
            <v>709</v>
          </cell>
          <cell r="L2058">
            <v>730</v>
          </cell>
          <cell r="M2058">
            <v>747.88296102861614</v>
          </cell>
          <cell r="N2058">
            <v>764.23184879202097</v>
          </cell>
          <cell r="O2058">
            <v>764.67274896640174</v>
          </cell>
          <cell r="P2058">
            <v>769.09684746446089</v>
          </cell>
        </row>
        <row r="2059">
          <cell r="F2059">
            <v>105</v>
          </cell>
          <cell r="G2059">
            <v>75</v>
          </cell>
          <cell r="H2059">
            <v>103</v>
          </cell>
          <cell r="I2059">
            <v>87</v>
          </cell>
          <cell r="J2059">
            <v>74</v>
          </cell>
          <cell r="K2059">
            <v>80</v>
          </cell>
          <cell r="L2059">
            <v>95</v>
          </cell>
          <cell r="M2059">
            <v>95.208433081033647</v>
          </cell>
          <cell r="N2059">
            <v>97.334857994834834</v>
          </cell>
          <cell r="O2059">
            <v>100.03422566445006</v>
          </cell>
          <cell r="P2059">
            <v>102.76830747975026</v>
          </cell>
        </row>
        <row r="2060">
          <cell r="F2060">
            <v>328.37257634188529</v>
          </cell>
          <cell r="G2060">
            <v>332.06726686026002</v>
          </cell>
          <cell r="H2060">
            <v>444.43547147765003</v>
          </cell>
          <cell r="I2060">
            <v>424.24088664632768</v>
          </cell>
          <cell r="J2060">
            <v>298.81721401673394</v>
          </cell>
          <cell r="K2060">
            <v>356.93099406610281</v>
          </cell>
          <cell r="L2060">
            <v>398.78890214287742</v>
          </cell>
          <cell r="M2060">
            <v>422.56560520362109</v>
          </cell>
          <cell r="N2060">
            <v>412.1279739431593</v>
          </cell>
          <cell r="O2060">
            <v>417.04825039316529</v>
          </cell>
          <cell r="P2060">
            <v>429.75731542301219</v>
          </cell>
        </row>
        <row r="2061">
          <cell r="F2061">
            <v>247</v>
          </cell>
          <cell r="G2061">
            <v>174</v>
          </cell>
          <cell r="H2061">
            <v>159</v>
          </cell>
          <cell r="I2061">
            <v>296</v>
          </cell>
          <cell r="J2061">
            <v>344</v>
          </cell>
          <cell r="K2061">
            <v>324</v>
          </cell>
          <cell r="L2061">
            <v>156</v>
          </cell>
          <cell r="M2061">
            <v>156.00000005772745</v>
          </cell>
          <cell r="N2061">
            <v>155.99999985578324</v>
          </cell>
          <cell r="O2061">
            <v>155.99999888680031</v>
          </cell>
          <cell r="P2061">
            <v>155.99999877255323</v>
          </cell>
        </row>
        <row r="2063">
          <cell r="F2063">
            <v>1437.3725763418852</v>
          </cell>
          <cell r="G2063">
            <v>1373.0672668602601</v>
          </cell>
          <cell r="H2063">
            <v>1514.43547147765</v>
          </cell>
          <cell r="I2063">
            <v>1598.2408866463277</v>
          </cell>
          <cell r="J2063">
            <v>1491.8172140167339</v>
          </cell>
          <cell r="K2063">
            <v>1585.9309940661028</v>
          </cell>
          <cell r="L2063">
            <v>1494.7889021428773</v>
          </cell>
          <cell r="M2063">
            <v>1535.6704666246578</v>
          </cell>
          <cell r="N2063">
            <v>1544.4303245519113</v>
          </cell>
          <cell r="O2063">
            <v>1553.4537013052268</v>
          </cell>
          <cell r="P2063">
            <v>1574.6031973222243</v>
          </cell>
        </row>
        <row r="2068">
          <cell r="F2068">
            <v>19</v>
          </cell>
          <cell r="G2068">
            <v>25</v>
          </cell>
          <cell r="H2068">
            <v>38</v>
          </cell>
          <cell r="I2068">
            <v>10</v>
          </cell>
          <cell r="J2068">
            <v>3</v>
          </cell>
          <cell r="K2068">
            <v>20</v>
          </cell>
          <cell r="L2068">
            <v>20</v>
          </cell>
          <cell r="M2068">
            <v>19.078157594577931</v>
          </cell>
          <cell r="N2068">
            <v>19.93713648127396</v>
          </cell>
          <cell r="O2068">
            <v>20.401547527755469</v>
          </cell>
          <cell r="P2068">
            <v>20.812470683451586</v>
          </cell>
        </row>
        <row r="2069">
          <cell r="F2069">
            <v>10</v>
          </cell>
          <cell r="G2069">
            <v>20</v>
          </cell>
          <cell r="H2069">
            <v>112</v>
          </cell>
          <cell r="I2069">
            <v>2</v>
          </cell>
          <cell r="J2069">
            <v>252</v>
          </cell>
          <cell r="K2069">
            <v>87</v>
          </cell>
          <cell r="L2069">
            <v>25</v>
          </cell>
          <cell r="M2069">
            <v>25.7805340241257</v>
          </cell>
          <cell r="N2069">
            <v>25.70250576123658</v>
          </cell>
          <cell r="O2069">
            <v>24.944216340549474</v>
          </cell>
          <cell r="P2069">
            <v>24.34213099570502</v>
          </cell>
        </row>
        <row r="2070">
          <cell r="F2070">
            <v>6</v>
          </cell>
          <cell r="G2070">
            <v>5</v>
          </cell>
          <cell r="H2070">
            <v>4</v>
          </cell>
          <cell r="I2070">
            <v>5.9999945568900239</v>
          </cell>
          <cell r="J2070">
            <v>1.999998185630008</v>
          </cell>
          <cell r="K2070">
            <v>0.9999990928150041</v>
          </cell>
          <cell r="L2070">
            <v>2.999997278445012</v>
          </cell>
          <cell r="M2070">
            <v>2.999997278445012</v>
          </cell>
          <cell r="N2070">
            <v>2.999997278445012</v>
          </cell>
          <cell r="O2070">
            <v>2.999997278445012</v>
          </cell>
          <cell r="P2070">
            <v>2.999997278445012</v>
          </cell>
        </row>
        <row r="2072">
          <cell r="F2072">
            <v>184</v>
          </cell>
          <cell r="G2072">
            <v>196</v>
          </cell>
          <cell r="H2072">
            <v>180</v>
          </cell>
          <cell r="I2072">
            <v>59</v>
          </cell>
          <cell r="J2072">
            <v>256.99999818563003</v>
          </cell>
          <cell r="K2072">
            <v>107.999999092815</v>
          </cell>
          <cell r="L2072">
            <v>58</v>
          </cell>
          <cell r="M2072">
            <v>56.485082427505759</v>
          </cell>
          <cell r="N2072">
            <v>55.800317057130009</v>
          </cell>
          <cell r="O2072">
            <v>55.345760400655671</v>
          </cell>
          <cell r="P2072">
            <v>55.154597473297997</v>
          </cell>
        </row>
        <row r="2075">
          <cell r="F2075">
            <v>-9</v>
          </cell>
          <cell r="G2075">
            <v>-16</v>
          </cell>
          <cell r="H2075">
            <v>-21</v>
          </cell>
          <cell r="I2075">
            <v>-6</v>
          </cell>
          <cell r="J2075">
            <v>73</v>
          </cell>
          <cell r="K2075">
            <v>40</v>
          </cell>
          <cell r="L2075">
            <v>30</v>
          </cell>
          <cell r="M2075">
            <v>29.680670974380032</v>
          </cell>
          <cell r="N2075">
            <v>28.712454420349012</v>
          </cell>
          <cell r="O2075">
            <v>27.518251547182821</v>
          </cell>
          <cell r="P2075">
            <v>26.701847871542114</v>
          </cell>
        </row>
        <row r="2076">
          <cell r="F2076">
            <v>165</v>
          </cell>
          <cell r="G2076">
            <v>182</v>
          </cell>
          <cell r="H2076">
            <v>139</v>
          </cell>
          <cell r="I2076">
            <v>59</v>
          </cell>
          <cell r="J2076">
            <v>30</v>
          </cell>
          <cell r="K2076">
            <v>29</v>
          </cell>
          <cell r="L2076">
            <v>28</v>
          </cell>
          <cell r="M2076">
            <v>26.804411453125727</v>
          </cell>
          <cell r="N2076">
            <v>27.087862636780994</v>
          </cell>
          <cell r="O2076">
            <v>27.270648493411937</v>
          </cell>
          <cell r="P2076">
            <v>27.454244400198192</v>
          </cell>
        </row>
        <row r="2077">
          <cell r="F2077">
            <v>-140</v>
          </cell>
          <cell r="G2077">
            <v>-130</v>
          </cell>
          <cell r="H2077">
            <v>-5</v>
          </cell>
          <cell r="I2077">
            <v>-33.000005443109984</v>
          </cell>
          <cell r="J2077">
            <v>71.999998185630034</v>
          </cell>
          <cell r="K2077">
            <v>10.999999092815003</v>
          </cell>
          <cell r="L2077">
            <v>-3.000002721554992</v>
          </cell>
          <cell r="M2077">
            <v>-1.626393328211293</v>
          </cell>
          <cell r="N2077">
            <v>-0.16067730601935182</v>
          </cell>
          <cell r="O2077">
            <v>0.55686036006090944</v>
          </cell>
          <cell r="P2077">
            <v>0.99850520155769118</v>
          </cell>
        </row>
        <row r="2078">
          <cell r="F2078">
            <v>19</v>
          </cell>
          <cell r="G2078">
            <v>14</v>
          </cell>
          <cell r="H2078">
            <v>41</v>
          </cell>
          <cell r="I2078">
            <v>-2</v>
          </cell>
          <cell r="J2078">
            <v>82</v>
          </cell>
          <cell r="K2078">
            <v>28</v>
          </cell>
          <cell r="L2078">
            <v>-7</v>
          </cell>
          <cell r="M2078">
            <v>-7.0000002025817594</v>
          </cell>
          <cell r="N2078">
            <v>-7.0000002304386726</v>
          </cell>
          <cell r="O2078">
            <v>-6.9999992541179381</v>
          </cell>
          <cell r="P2078">
            <v>-6.9999985156773619</v>
          </cell>
        </row>
        <row r="2080">
          <cell r="F2080">
            <v>184</v>
          </cell>
          <cell r="G2080">
            <v>196</v>
          </cell>
          <cell r="H2080">
            <v>180</v>
          </cell>
          <cell r="I2080">
            <v>59</v>
          </cell>
          <cell r="J2080">
            <v>256.99999818563003</v>
          </cell>
          <cell r="K2080">
            <v>107.999999092815</v>
          </cell>
          <cell r="L2080">
            <v>58</v>
          </cell>
          <cell r="M2080">
            <v>56.485082427505759</v>
          </cell>
          <cell r="N2080">
            <v>55.800317057130009</v>
          </cell>
          <cell r="O2080">
            <v>55.345760400655671</v>
          </cell>
          <cell r="P2080">
            <v>55.154597473297997</v>
          </cell>
        </row>
        <row r="2085">
          <cell r="F2085">
            <v>66</v>
          </cell>
          <cell r="G2085">
            <v>48</v>
          </cell>
          <cell r="H2085">
            <v>82</v>
          </cell>
          <cell r="I2085">
            <v>22</v>
          </cell>
          <cell r="J2085">
            <v>40</v>
          </cell>
          <cell r="K2085">
            <v>72</v>
          </cell>
          <cell r="L2085">
            <v>50</v>
          </cell>
          <cell r="M2085">
            <v>51.724865764165884</v>
          </cell>
          <cell r="N2085">
            <v>52.93582227628211</v>
          </cell>
          <cell r="O2085">
            <v>54.041358696490384</v>
          </cell>
          <cell r="P2085">
            <v>55.073110699875585</v>
          </cell>
        </row>
        <row r="2086">
          <cell r="F2086">
            <v>-2</v>
          </cell>
          <cell r="G2086">
            <v>-1</v>
          </cell>
          <cell r="H2086">
            <v>1</v>
          </cell>
          <cell r="I2086">
            <v>8</v>
          </cell>
          <cell r="J2086">
            <v>20</v>
          </cell>
          <cell r="K2086">
            <v>20</v>
          </cell>
          <cell r="L2086">
            <v>20</v>
          </cell>
          <cell r="M2086">
            <v>19.656816242413289</v>
          </cell>
          <cell r="N2086">
            <v>18.973815917872791</v>
          </cell>
          <cell r="O2086">
            <v>18.403396825954001</v>
          </cell>
          <cell r="P2086">
            <v>17.955355029955896</v>
          </cell>
        </row>
        <row r="2087"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120</v>
          </cell>
          <cell r="K2087">
            <v>75</v>
          </cell>
          <cell r="L2087">
            <v>35</v>
          </cell>
          <cell r="M2087">
            <v>35.384125816200751</v>
          </cell>
          <cell r="N2087">
            <v>34.76915475935013</v>
          </cell>
          <cell r="O2087">
            <v>34.266161198821692</v>
          </cell>
          <cell r="P2087">
            <v>33.664395455361444</v>
          </cell>
        </row>
        <row r="2088">
          <cell r="F2088">
            <v>143</v>
          </cell>
          <cell r="G2088">
            <v>102</v>
          </cell>
          <cell r="H2088">
            <v>92</v>
          </cell>
          <cell r="I2088">
            <v>52.999988206595063</v>
          </cell>
          <cell r="J2088">
            <v>7.9999600838601737</v>
          </cell>
          <cell r="K2088">
            <v>37.999990928150027</v>
          </cell>
          <cell r="L2088">
            <v>36.999996371260025</v>
          </cell>
          <cell r="M2088">
            <v>47.798526215710808</v>
          </cell>
          <cell r="N2088">
            <v>50.644277322656876</v>
          </cell>
          <cell r="O2088">
            <v>50.253457150524241</v>
          </cell>
          <cell r="P2088">
            <v>49.02494349631354</v>
          </cell>
        </row>
        <row r="2090">
          <cell r="F2090">
            <v>211</v>
          </cell>
          <cell r="G2090">
            <v>151</v>
          </cell>
          <cell r="H2090">
            <v>175</v>
          </cell>
          <cell r="I2090">
            <v>151.99998820659505</v>
          </cell>
          <cell r="J2090">
            <v>187.99996008386017</v>
          </cell>
          <cell r="K2090">
            <v>204.99999092815005</v>
          </cell>
          <cell r="L2090">
            <v>141.99999637126001</v>
          </cell>
          <cell r="M2090">
            <v>154.56433369906719</v>
          </cell>
          <cell r="N2090">
            <v>157.32306966546506</v>
          </cell>
          <cell r="O2090">
            <v>156.96437641087743</v>
          </cell>
          <cell r="P2090">
            <v>155.71780921604815</v>
          </cell>
        </row>
        <row r="2093">
          <cell r="F2093">
            <v>141</v>
          </cell>
          <cell r="G2093">
            <v>120</v>
          </cell>
          <cell r="H2093">
            <v>147</v>
          </cell>
          <cell r="I2093">
            <v>139</v>
          </cell>
          <cell r="J2093">
            <v>120</v>
          </cell>
          <cell r="K2093">
            <v>132</v>
          </cell>
          <cell r="L2093">
            <v>120</v>
          </cell>
          <cell r="M2093">
            <v>123.78872900382899</v>
          </cell>
          <cell r="N2093">
            <v>126.58289256340953</v>
          </cell>
          <cell r="O2093">
            <v>125.57889339073481</v>
          </cell>
          <cell r="P2093">
            <v>125.77010721165819</v>
          </cell>
        </row>
        <row r="2094">
          <cell r="F2094">
            <v>-2</v>
          </cell>
          <cell r="G2094">
            <v>30</v>
          </cell>
          <cell r="H2094">
            <v>14</v>
          </cell>
          <cell r="I2094">
            <v>12.999988206595049</v>
          </cell>
          <cell r="J2094">
            <v>43.999960083860174</v>
          </cell>
          <cell r="K2094">
            <v>9.9999909281500408</v>
          </cell>
          <cell r="L2094">
            <v>3.9999963712600213</v>
          </cell>
          <cell r="M2094">
            <v>12.775604700490293</v>
          </cell>
          <cell r="N2094">
            <v>12.740177102437586</v>
          </cell>
          <cell r="O2094">
            <v>13.385483022713194</v>
          </cell>
          <cell r="P2094">
            <v>11.947702005470601</v>
          </cell>
        </row>
        <row r="2095">
          <cell r="F2095">
            <v>68</v>
          </cell>
          <cell r="G2095">
            <v>-1</v>
          </cell>
          <cell r="H2095">
            <v>14</v>
          </cell>
          <cell r="I2095">
            <v>-69</v>
          </cell>
          <cell r="J2095">
            <v>24</v>
          </cell>
          <cell r="K2095">
            <v>63</v>
          </cell>
          <cell r="L2095">
            <v>18</v>
          </cell>
          <cell r="M2095">
            <v>18.000000339255166</v>
          </cell>
          <cell r="N2095">
            <v>18.000000610588359</v>
          </cell>
          <cell r="O2095">
            <v>17.999997460761733</v>
          </cell>
          <cell r="P2095">
            <v>17.999995465462234</v>
          </cell>
        </row>
        <row r="2097">
          <cell r="F2097">
            <v>211</v>
          </cell>
          <cell r="G2097">
            <v>151</v>
          </cell>
          <cell r="H2097">
            <v>175</v>
          </cell>
          <cell r="I2097">
            <v>151.99998820659505</v>
          </cell>
          <cell r="J2097">
            <v>187.99996008386017</v>
          </cell>
          <cell r="K2097">
            <v>204.99999092815005</v>
          </cell>
          <cell r="L2097">
            <v>141.99999637126001</v>
          </cell>
          <cell r="M2097">
            <v>154.56433369906719</v>
          </cell>
          <cell r="N2097">
            <v>157.32306966546506</v>
          </cell>
          <cell r="O2097">
            <v>156.96437641087743</v>
          </cell>
          <cell r="P2097">
            <v>155.71780921604815</v>
          </cell>
        </row>
        <row r="2100">
          <cell r="G2100" t="str">
            <v>(U.S. Dollars per Metric Ton)</v>
          </cell>
        </row>
        <row r="2102">
          <cell r="F2102">
            <v>820</v>
          </cell>
          <cell r="G2102">
            <v>888</v>
          </cell>
          <cell r="H2102">
            <v>700</v>
          </cell>
          <cell r="I2102">
            <v>963</v>
          </cell>
          <cell r="J2102">
            <v>976</v>
          </cell>
          <cell r="K2102">
            <v>915</v>
          </cell>
          <cell r="L2102">
            <v>850</v>
          </cell>
          <cell r="M2102">
            <v>881.13343196983988</v>
          </cell>
          <cell r="N2102">
            <v>886.68573654802708</v>
          </cell>
          <cell r="O2102">
            <v>891.7441874313904</v>
          </cell>
          <cell r="P2102">
            <v>896.12247644287265</v>
          </cell>
        </row>
        <row r="2104">
          <cell r="F2104">
            <v>122</v>
          </cell>
          <cell r="G2104">
            <v>134</v>
          </cell>
          <cell r="H2104">
            <v>122</v>
          </cell>
          <cell r="I2104">
            <v>140</v>
          </cell>
          <cell r="J2104">
            <v>197</v>
          </cell>
          <cell r="K2104">
            <v>127</v>
          </cell>
          <cell r="L2104">
            <v>118</v>
          </cell>
          <cell r="M2104">
            <v>125.87797217386593</v>
          </cell>
          <cell r="N2104">
            <v>129.96792327351031</v>
          </cell>
          <cell r="O2104">
            <v>129.64397220451696</v>
          </cell>
          <cell r="P2104">
            <v>129.85678468751482</v>
          </cell>
        </row>
        <row r="2105">
          <cell r="F2105">
            <v>744</v>
          </cell>
          <cell r="G2105">
            <v>685</v>
          </cell>
          <cell r="H2105">
            <v>659</v>
          </cell>
          <cell r="I2105">
            <v>1139</v>
          </cell>
          <cell r="J2105">
            <v>1178</v>
          </cell>
          <cell r="K2105">
            <v>1102</v>
          </cell>
          <cell r="L2105">
            <v>950</v>
          </cell>
          <cell r="M2105">
            <v>995.91514554415096</v>
          </cell>
          <cell r="N2105">
            <v>1012.0943264870174</v>
          </cell>
          <cell r="O2105">
            <v>1022.7291113395698</v>
          </cell>
          <cell r="P2105">
            <v>1028.1524086935478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Variables"/>
      <sheetName val="ScenarioSectorVariables"/>
      <sheetName val="Excel Export"/>
      <sheetName val="Legend"/>
      <sheetName val="Conversion Factors"/>
      <sheetName val="Name_ranges"/>
      <sheetName val="BAU chart"/>
      <sheetName val="Summary"/>
      <sheetName val="Model Structure"/>
      <sheetName val="Assumptions"/>
      <sheetName val="Inputs"/>
      <sheetName val="Baseline"/>
      <sheetName val="L.5.1.1"/>
      <sheetName val="L.5.1.2"/>
      <sheetName val="L.5.1.3"/>
      <sheetName val="L.5.1.4"/>
      <sheetName val="L.5.2.1"/>
      <sheetName val="L.5.2.2"/>
      <sheetName val="L.5.2.3"/>
      <sheetName val="L.5.2.4"/>
      <sheetName val="Data &gt;&gt;"/>
      <sheetName val="Country Map"/>
      <sheetName val="FRA 2005"/>
      <sheetName val="land Avail OECD pacific"/>
      <sheetName val="Land Avail Europe"/>
      <sheetName val="AR Comps"/>
      <sheetName val="US Forest mgmt."/>
      <sheetName val="Income share-lowest 20%"/>
      <sheetName val="GDP per capita"/>
      <sheetName val="PPP"/>
      <sheetName val="Baseline Model &gt;&gt;"/>
      <sheetName val="21 Region Baseline"/>
      <sheetName val="Houghton Revised"/>
      <sheetName val="CAIT 2.0"/>
      <sheetName val="UNFCC LULUCF"/>
      <sheetName val="Land Rent or Prices &gt;&gt;&gt;"/>
      <sheetName val="Mato Grosso"/>
      <sheetName val="São Paulo"/>
      <sheetName val="Questions"/>
      <sheetName val="rental rates"/>
      <sheetName val="Working sheet on planting rate"/>
      <sheetName val="Wages LabourForce Pop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3">
          <cell r="F13">
            <v>2005</v>
          </cell>
          <cell r="G13">
            <v>2010</v>
          </cell>
          <cell r="H13">
            <v>2015</v>
          </cell>
          <cell r="I13">
            <v>2020</v>
          </cell>
          <cell r="J13">
            <v>2025</v>
          </cell>
          <cell r="K13">
            <v>2030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Panel"/>
      <sheetName val="IntroPage"/>
      <sheetName val="SectorBaselines"/>
      <sheetName val="SectorBaselinesCH4"/>
      <sheetName val="Output"/>
      <sheetName val="OutputPercent"/>
      <sheetName val="Output000tCH4"/>
      <sheetName val="OutputPercentCH4"/>
      <sheetName val="Background"/>
      <sheetName val="Tables Scheme"/>
      <sheetName val="Tables_by_Sector"/>
      <sheetName val="Baselines"/>
      <sheetName val="BaselinesCH4"/>
      <sheetName val="Costs"/>
      <sheetName val="Annual Factors_Labor"/>
      <sheetName val="AnnualFactors_Energy"/>
      <sheetName val="Annual Factors_Non_Energy"/>
      <sheetName val="One-Time Factors"/>
      <sheetName val="Technical_Applicability"/>
      <sheetName val="Presence"/>
      <sheetName val="Reductions2000"/>
      <sheetName val="Reductions2010"/>
      <sheetName val="Reductions2020"/>
      <sheetName val="Indicators"/>
      <sheetName val="Compatibility_Matrix"/>
      <sheetName val="Overlap_Matrix"/>
      <sheetName val="Lists"/>
    </sheetNames>
    <sheetDataSet>
      <sheetData sheetId="0" refreshError="1">
        <row r="10">
          <cell r="C10">
            <v>0.04</v>
          </cell>
        </row>
        <row r="11">
          <cell r="C1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4">
          <cell r="B4">
            <v>1.1336268860171552</v>
          </cell>
          <cell r="C4">
            <v>1.1336268860171552</v>
          </cell>
          <cell r="D4">
            <v>0.57120253164556956</v>
          </cell>
          <cell r="E4">
            <v>0</v>
          </cell>
          <cell r="F4">
            <v>0.35723937531531219</v>
          </cell>
          <cell r="G4">
            <v>0.35723937531531219</v>
          </cell>
          <cell r="H4">
            <v>0.35723937531531219</v>
          </cell>
          <cell r="I4">
            <v>0.35723937531531219</v>
          </cell>
          <cell r="J4">
            <v>0.82437330120642249</v>
          </cell>
          <cell r="K4">
            <v>0.82437330120642249</v>
          </cell>
          <cell r="L4">
            <v>0.82437330120642249</v>
          </cell>
          <cell r="M4">
            <v>0.82437330120642249</v>
          </cell>
          <cell r="N4">
            <v>0.82437330120642249</v>
          </cell>
          <cell r="O4">
            <v>0.82437330120642249</v>
          </cell>
          <cell r="P4">
            <v>0.82437330120642249</v>
          </cell>
          <cell r="Q4">
            <v>0.82437330120642249</v>
          </cell>
          <cell r="R4">
            <v>0.82437330120642249</v>
          </cell>
          <cell r="S4">
            <v>0.82437330120642249</v>
          </cell>
          <cell r="T4">
            <v>0.82437330120642249</v>
          </cell>
          <cell r="U4">
            <v>0.82437330120642249</v>
          </cell>
          <cell r="V4">
            <v>0.82437330120642249</v>
          </cell>
          <cell r="W4">
            <v>0.82437330120642249</v>
          </cell>
          <cell r="X4">
            <v>0.82437330120642249</v>
          </cell>
          <cell r="Y4">
            <v>0.82437330120642249</v>
          </cell>
          <cell r="Z4">
            <v>0.82437330120642249</v>
          </cell>
          <cell r="AA4">
            <v>0.82437330120642249</v>
          </cell>
          <cell r="AB4">
            <v>0.82437330120642249</v>
          </cell>
          <cell r="AC4">
            <v>1.1336268860171552</v>
          </cell>
          <cell r="AD4">
            <v>1.1336268860171552</v>
          </cell>
          <cell r="AE4">
            <v>1.1336268860171552</v>
          </cell>
          <cell r="AF4">
            <v>1.1336268860171552</v>
          </cell>
          <cell r="AG4">
            <v>1.1336268860171552</v>
          </cell>
          <cell r="AH4">
            <v>1.1336268860171552</v>
          </cell>
          <cell r="AI4">
            <v>1.1336268860171552</v>
          </cell>
          <cell r="AJ4">
            <v>1.1336268860171552</v>
          </cell>
          <cell r="AK4">
            <v>1.1336268860171552</v>
          </cell>
          <cell r="AL4">
            <v>1.1336268860171552</v>
          </cell>
          <cell r="AM4">
            <v>1.1336268860171552</v>
          </cell>
          <cell r="AN4">
            <v>1.1336268860171552</v>
          </cell>
          <cell r="AO4">
            <v>1.1336268860171552</v>
          </cell>
          <cell r="AP4">
            <v>1.1336268860171552</v>
          </cell>
          <cell r="AQ4">
            <v>1.1336268860171552</v>
          </cell>
          <cell r="AR4">
            <v>1.1336268860171552</v>
          </cell>
          <cell r="AS4">
            <v>1.1336268860171552</v>
          </cell>
          <cell r="AT4">
            <v>1.1336268860171552</v>
          </cell>
          <cell r="AU4">
            <v>1.1336268860171552</v>
          </cell>
          <cell r="AV4">
            <v>1.1336268860171552</v>
          </cell>
          <cell r="AW4">
            <v>1.1336268860171552</v>
          </cell>
          <cell r="AX4">
            <v>1.1336268860171552</v>
          </cell>
          <cell r="AY4">
            <v>1.1336268860171552</v>
          </cell>
          <cell r="AZ4">
            <v>1.1336268860171552</v>
          </cell>
          <cell r="BA4">
            <v>1.1336268860171552</v>
          </cell>
          <cell r="BB4">
            <v>1.1336268860171552</v>
          </cell>
          <cell r="BC4">
            <v>1.1336268860171552</v>
          </cell>
          <cell r="BD4">
            <v>1.1336268860171552</v>
          </cell>
          <cell r="BE4">
            <v>1.1336268860171552</v>
          </cell>
          <cell r="BF4">
            <v>1.1336268860171552</v>
          </cell>
          <cell r="BG4">
            <v>1.1336268860171552</v>
          </cell>
          <cell r="BH4">
            <v>1.1336268860171552</v>
          </cell>
          <cell r="BI4">
            <v>1.1336268860171552</v>
          </cell>
          <cell r="BJ4">
            <v>0.35723937531531219</v>
          </cell>
          <cell r="BK4">
            <v>0.35723937531531219</v>
          </cell>
          <cell r="BL4">
            <v>1</v>
          </cell>
          <cell r="BM4">
            <v>1</v>
          </cell>
          <cell r="BN4">
            <v>1</v>
          </cell>
          <cell r="BO4">
            <v>0.35723937531531219</v>
          </cell>
          <cell r="BP4">
            <v>0.35723937531531219</v>
          </cell>
          <cell r="BQ4">
            <v>0.82437330120642249</v>
          </cell>
          <cell r="BR4">
            <v>1</v>
          </cell>
          <cell r="BS4">
            <v>1</v>
          </cell>
          <cell r="BT4">
            <v>0.35723937531531219</v>
          </cell>
          <cell r="BU4">
            <v>0.35723937531531219</v>
          </cell>
          <cell r="BV4">
            <v>1</v>
          </cell>
          <cell r="BW4">
            <v>1.1336268860171552</v>
          </cell>
          <cell r="BX4">
            <v>0.57120253164556956</v>
          </cell>
          <cell r="BY4">
            <v>1.1336268860171552</v>
          </cell>
          <cell r="BZ4">
            <v>1</v>
          </cell>
          <cell r="CA4">
            <v>0.35723937531531219</v>
          </cell>
          <cell r="CB4">
            <v>0.35723937531531219</v>
          </cell>
          <cell r="CC4">
            <v>0.35723937531531219</v>
          </cell>
          <cell r="CD4">
            <v>0.35723937531531219</v>
          </cell>
          <cell r="CE4">
            <v>0.35723937531531219</v>
          </cell>
          <cell r="CF4">
            <v>0.35723937531531219</v>
          </cell>
          <cell r="CG4">
            <v>0.35723937531531219</v>
          </cell>
          <cell r="CH4">
            <v>0.35723937531531219</v>
          </cell>
          <cell r="CI4">
            <v>0.35723937531531219</v>
          </cell>
          <cell r="CJ4">
            <v>0.35723937531531219</v>
          </cell>
          <cell r="CK4">
            <v>0.35723937531531219</v>
          </cell>
          <cell r="CL4">
            <v>0.35723937531531219</v>
          </cell>
          <cell r="CM4">
            <v>1.1336268860171552</v>
          </cell>
          <cell r="CN4">
            <v>1.1336268860171552</v>
          </cell>
        </row>
        <row r="5">
          <cell r="B5">
            <v>1.6918179994409877</v>
          </cell>
          <cell r="C5">
            <v>1.6918179994409877</v>
          </cell>
          <cell r="D5">
            <v>1.7690650625406206</v>
          </cell>
          <cell r="E5">
            <v>0</v>
          </cell>
          <cell r="F5">
            <v>1.1064021302802938</v>
          </cell>
          <cell r="G5">
            <v>1.1064021302802938</v>
          </cell>
          <cell r="H5">
            <v>1.1064021302802938</v>
          </cell>
          <cell r="I5">
            <v>1.1064021302802938</v>
          </cell>
          <cell r="J5">
            <v>1.2302897950309435</v>
          </cell>
          <cell r="K5">
            <v>1.2302897950309435</v>
          </cell>
          <cell r="L5">
            <v>1.2302897950309435</v>
          </cell>
          <cell r="M5">
            <v>1.2302897950309435</v>
          </cell>
          <cell r="N5">
            <v>1.6918179994409877</v>
          </cell>
          <cell r="O5">
            <v>1.2302897950309435</v>
          </cell>
          <cell r="P5">
            <v>1.2302897950309435</v>
          </cell>
          <cell r="Q5">
            <v>1.2302897950309435</v>
          </cell>
          <cell r="R5">
            <v>1.2302897950309435</v>
          </cell>
          <cell r="S5">
            <v>1.2302897950309435</v>
          </cell>
          <cell r="T5">
            <v>1.2302897950309435</v>
          </cell>
          <cell r="U5">
            <v>1.2302897950309435</v>
          </cell>
          <cell r="V5">
            <v>1.2302897950309435</v>
          </cell>
          <cell r="W5">
            <v>1.2302897950309435</v>
          </cell>
          <cell r="X5">
            <v>1.2302897950309435</v>
          </cell>
          <cell r="Y5">
            <v>1.2302897950309435</v>
          </cell>
          <cell r="Z5">
            <v>1.2302897950309435</v>
          </cell>
          <cell r="AA5">
            <v>1.2302897950309435</v>
          </cell>
          <cell r="AB5">
            <v>1.2302897950309435</v>
          </cell>
          <cell r="AC5">
            <v>1.6918179994409877</v>
          </cell>
          <cell r="AD5">
            <v>1.6918179994409877</v>
          </cell>
          <cell r="AE5">
            <v>1.6918179994409877</v>
          </cell>
          <cell r="AF5">
            <v>1.6918179994409877</v>
          </cell>
          <cell r="AG5">
            <v>1.6918179994409877</v>
          </cell>
          <cell r="AH5">
            <v>1.6918179994409877</v>
          </cell>
          <cell r="AI5">
            <v>1.6918179994409877</v>
          </cell>
          <cell r="AJ5">
            <v>1.6918179994409877</v>
          </cell>
          <cell r="AK5">
            <v>1.6918179994409877</v>
          </cell>
          <cell r="AL5">
            <v>1.6918179994409877</v>
          </cell>
          <cell r="AM5">
            <v>1.6918179994409877</v>
          </cell>
          <cell r="AN5">
            <v>1.6918179994409877</v>
          </cell>
          <cell r="AO5">
            <v>1.6918179994409877</v>
          </cell>
          <cell r="AP5">
            <v>1.6918179994409877</v>
          </cell>
          <cell r="AQ5">
            <v>1.6918179994409877</v>
          </cell>
          <cell r="AR5">
            <v>1.6918179994409877</v>
          </cell>
          <cell r="AS5">
            <v>1.6918179994409877</v>
          </cell>
          <cell r="AT5">
            <v>1.6918179994409877</v>
          </cell>
          <cell r="AU5">
            <v>1.6918179994409877</v>
          </cell>
          <cell r="AV5">
            <v>1.6918179994409877</v>
          </cell>
          <cell r="AW5">
            <v>1.6918179994409877</v>
          </cell>
          <cell r="AX5">
            <v>1.6918179994409877</v>
          </cell>
          <cell r="AY5">
            <v>1.6918179994409877</v>
          </cell>
          <cell r="AZ5">
            <v>1.6918179994409877</v>
          </cell>
          <cell r="BA5">
            <v>1.6918179994409877</v>
          </cell>
          <cell r="BB5">
            <v>1.6918179994409877</v>
          </cell>
          <cell r="BC5">
            <v>1.6918179994409877</v>
          </cell>
          <cell r="BD5">
            <v>1.6918179994409877</v>
          </cell>
          <cell r="BE5">
            <v>1.6918179994409877</v>
          </cell>
          <cell r="BF5">
            <v>1.6918179994409877</v>
          </cell>
          <cell r="BG5">
            <v>1.6918179994409877</v>
          </cell>
          <cell r="BH5">
            <v>1.6918179994409877</v>
          </cell>
          <cell r="BI5">
            <v>1.6918179994409877</v>
          </cell>
          <cell r="BJ5">
            <v>1.1064021302802938</v>
          </cell>
          <cell r="BK5">
            <v>1.1064021302802938</v>
          </cell>
          <cell r="BL5">
            <v>1</v>
          </cell>
          <cell r="BM5">
            <v>1</v>
          </cell>
          <cell r="BN5">
            <v>1</v>
          </cell>
          <cell r="BO5">
            <v>1.1064021302802938</v>
          </cell>
          <cell r="BP5">
            <v>1.1064021302802938</v>
          </cell>
          <cell r="BQ5">
            <v>1.2302897950309435</v>
          </cell>
          <cell r="BR5">
            <v>1</v>
          </cell>
          <cell r="BS5">
            <v>1</v>
          </cell>
          <cell r="BT5">
            <v>1.1064021302802938</v>
          </cell>
          <cell r="BU5">
            <v>1.1064021302802938</v>
          </cell>
          <cell r="BV5">
            <v>1</v>
          </cell>
          <cell r="BW5">
            <v>1.6918179994409877</v>
          </cell>
          <cell r="BX5">
            <v>1.7690650625406206</v>
          </cell>
          <cell r="BY5">
            <v>1.6918179994409877</v>
          </cell>
          <cell r="BZ5">
            <v>1</v>
          </cell>
          <cell r="CA5">
            <v>1.1064021302802938</v>
          </cell>
          <cell r="CB5">
            <v>1.1064021302802938</v>
          </cell>
          <cell r="CC5">
            <v>1.1064021302802938</v>
          </cell>
          <cell r="CD5">
            <v>1.1064021302802938</v>
          </cell>
          <cell r="CE5">
            <v>1.1064021302802938</v>
          </cell>
          <cell r="CF5">
            <v>1.1064021302802938</v>
          </cell>
          <cell r="CG5">
            <v>1.1064021302802938</v>
          </cell>
          <cell r="CH5">
            <v>1.1064021302802938</v>
          </cell>
          <cell r="CI5">
            <v>1.1064021302802938</v>
          </cell>
          <cell r="CJ5">
            <v>1.1064021302802938</v>
          </cell>
          <cell r="CK5">
            <v>1.1064021302802938</v>
          </cell>
          <cell r="CL5">
            <v>1.1064021302802938</v>
          </cell>
          <cell r="CM5">
            <v>1.6918179994409877</v>
          </cell>
          <cell r="CN5">
            <v>1.6918179994409877</v>
          </cell>
        </row>
        <row r="6">
          <cell r="B6">
            <v>1.1948098589500054</v>
          </cell>
          <cell r="C6">
            <v>1.1948098589500054</v>
          </cell>
          <cell r="D6">
            <v>1.1429197342651736</v>
          </cell>
          <cell r="E6">
            <v>0</v>
          </cell>
          <cell r="F6">
            <v>0.7148006342482045</v>
          </cell>
          <cell r="G6">
            <v>0.7148006342482045</v>
          </cell>
          <cell r="H6">
            <v>0.7148006342482045</v>
          </cell>
          <cell r="I6">
            <v>0.7148006342482045</v>
          </cell>
          <cell r="J6">
            <v>0.868865549931647</v>
          </cell>
          <cell r="K6">
            <v>0.868865549931647</v>
          </cell>
          <cell r="L6">
            <v>0.868865549931647</v>
          </cell>
          <cell r="M6">
            <v>0.868865549931647</v>
          </cell>
          <cell r="N6">
            <v>1.1948098589500054</v>
          </cell>
          <cell r="O6">
            <v>0.868865549931647</v>
          </cell>
          <cell r="P6">
            <v>0.868865549931647</v>
          </cell>
          <cell r="Q6">
            <v>0.868865549931647</v>
          </cell>
          <cell r="R6">
            <v>0.868865549931647</v>
          </cell>
          <cell r="S6">
            <v>0.868865549931647</v>
          </cell>
          <cell r="T6">
            <v>0.868865549931647</v>
          </cell>
          <cell r="U6">
            <v>0.868865549931647</v>
          </cell>
          <cell r="V6">
            <v>0.868865549931647</v>
          </cell>
          <cell r="W6">
            <v>0.868865549931647</v>
          </cell>
          <cell r="X6">
            <v>0.868865549931647</v>
          </cell>
          <cell r="Y6">
            <v>0.868865549931647</v>
          </cell>
          <cell r="Z6">
            <v>0.868865549931647</v>
          </cell>
          <cell r="AA6">
            <v>0.868865549931647</v>
          </cell>
          <cell r="AB6">
            <v>0.868865549931647</v>
          </cell>
          <cell r="AC6">
            <v>1.1948098589500054</v>
          </cell>
          <cell r="AD6">
            <v>1.1948098589500054</v>
          </cell>
          <cell r="AE6">
            <v>1.1948098589500054</v>
          </cell>
          <cell r="AF6">
            <v>1.1948098589500054</v>
          </cell>
          <cell r="AG6">
            <v>1.1948098589500054</v>
          </cell>
          <cell r="AH6">
            <v>1.1948098589500054</v>
          </cell>
          <cell r="AI6">
            <v>1.1948098589500054</v>
          </cell>
          <cell r="AJ6">
            <v>1.1948098589500054</v>
          </cell>
          <cell r="AK6">
            <v>1.1948098589500054</v>
          </cell>
          <cell r="AL6">
            <v>1.1948098589500054</v>
          </cell>
          <cell r="AM6">
            <v>1.1948098589500054</v>
          </cell>
          <cell r="AN6">
            <v>1.1948098589500054</v>
          </cell>
          <cell r="AO6">
            <v>1.1948098589500054</v>
          </cell>
          <cell r="AP6">
            <v>1.1948098589500054</v>
          </cell>
          <cell r="AQ6">
            <v>1.1948098589500054</v>
          </cell>
          <cell r="AR6">
            <v>1.1948098589500054</v>
          </cell>
          <cell r="AS6">
            <v>1.1948098589500054</v>
          </cell>
          <cell r="AT6">
            <v>1.1948098589500054</v>
          </cell>
          <cell r="AU6">
            <v>1.1948098589500054</v>
          </cell>
          <cell r="AV6">
            <v>1.1948098589500054</v>
          </cell>
          <cell r="AW6">
            <v>1.1948098589500054</v>
          </cell>
          <cell r="AX6">
            <v>1.1948098589500054</v>
          </cell>
          <cell r="AY6">
            <v>1.1948098589500054</v>
          </cell>
          <cell r="AZ6">
            <v>1.1948098589500054</v>
          </cell>
          <cell r="BA6">
            <v>1.1948098589500054</v>
          </cell>
          <cell r="BB6">
            <v>1.1948098589500054</v>
          </cell>
          <cell r="BC6">
            <v>1.1948098589500054</v>
          </cell>
          <cell r="BD6">
            <v>1.1948098589500054</v>
          </cell>
          <cell r="BE6">
            <v>1.1948098589500054</v>
          </cell>
          <cell r="BF6">
            <v>1.1948098589500054</v>
          </cell>
          <cell r="BG6">
            <v>1.1948098589500054</v>
          </cell>
          <cell r="BH6">
            <v>1.1948098589500054</v>
          </cell>
          <cell r="BI6">
            <v>1.1948098589500054</v>
          </cell>
          <cell r="BJ6">
            <v>0.7148006342482045</v>
          </cell>
          <cell r="BK6">
            <v>0.7148006342482045</v>
          </cell>
          <cell r="BL6">
            <v>1</v>
          </cell>
          <cell r="BM6">
            <v>1</v>
          </cell>
          <cell r="BN6">
            <v>1</v>
          </cell>
          <cell r="BO6">
            <v>0.7148006342482045</v>
          </cell>
          <cell r="BP6">
            <v>0.7148006342482045</v>
          </cell>
          <cell r="BQ6">
            <v>0.868865549931647</v>
          </cell>
          <cell r="BR6">
            <v>1</v>
          </cell>
          <cell r="BS6">
            <v>1</v>
          </cell>
          <cell r="BT6">
            <v>0.7148006342482045</v>
          </cell>
          <cell r="BU6">
            <v>0.7148006342482045</v>
          </cell>
          <cell r="BV6">
            <v>1</v>
          </cell>
          <cell r="BW6">
            <v>1.1948098589500054</v>
          </cell>
          <cell r="BX6">
            <v>1.1429197342651736</v>
          </cell>
          <cell r="BY6">
            <v>1.1948098589500054</v>
          </cell>
          <cell r="BZ6">
            <v>1</v>
          </cell>
          <cell r="CA6">
            <v>0.7148006342482045</v>
          </cell>
          <cell r="CB6">
            <v>0.7148006342482045</v>
          </cell>
          <cell r="CC6">
            <v>0.7148006342482045</v>
          </cell>
          <cell r="CD6">
            <v>0.7148006342482045</v>
          </cell>
          <cell r="CE6">
            <v>0.7148006342482045</v>
          </cell>
          <cell r="CF6">
            <v>0.7148006342482045</v>
          </cell>
          <cell r="CG6">
            <v>0.7148006342482045</v>
          </cell>
          <cell r="CH6">
            <v>0.7148006342482045</v>
          </cell>
          <cell r="CI6">
            <v>0.7148006342482045</v>
          </cell>
          <cell r="CJ6">
            <v>0.7148006342482045</v>
          </cell>
          <cell r="CK6">
            <v>0.7148006342482045</v>
          </cell>
          <cell r="CL6">
            <v>0.7148006342482045</v>
          </cell>
          <cell r="CM6">
            <v>1.1948098589500054</v>
          </cell>
          <cell r="CN6">
            <v>1.1948098589500054</v>
          </cell>
        </row>
        <row r="7">
          <cell r="B7">
            <v>1.2417867452827636</v>
          </cell>
          <cell r="C7">
            <v>1.2417867452827636</v>
          </cell>
          <cell r="D7">
            <v>1.3339743201502028</v>
          </cell>
          <cell r="E7">
            <v>0</v>
          </cell>
          <cell r="F7">
            <v>0.8342892869263826</v>
          </cell>
          <cell r="G7">
            <v>0.8342892869263826</v>
          </cell>
          <cell r="H7">
            <v>0.8342892869263826</v>
          </cell>
          <cell r="I7">
            <v>0.8342892869263826</v>
          </cell>
          <cell r="J7">
            <v>0.90302713461547091</v>
          </cell>
          <cell r="K7">
            <v>0.90302713461547091</v>
          </cell>
          <cell r="L7">
            <v>0.90302713461547091</v>
          </cell>
          <cell r="M7">
            <v>0.90302713461547091</v>
          </cell>
          <cell r="N7">
            <v>1.2417867452827636</v>
          </cell>
          <cell r="O7">
            <v>0.90302713461547091</v>
          </cell>
          <cell r="P7">
            <v>0.90302713461547091</v>
          </cell>
          <cell r="Q7">
            <v>0.90302713461547091</v>
          </cell>
          <cell r="R7">
            <v>0.90302713461547091</v>
          </cell>
          <cell r="S7">
            <v>0.90302713461547091</v>
          </cell>
          <cell r="T7">
            <v>0.90302713461547091</v>
          </cell>
          <cell r="U7">
            <v>0.90302713461547091</v>
          </cell>
          <cell r="V7">
            <v>0.90302713461547091</v>
          </cell>
          <cell r="W7">
            <v>0.90302713461547091</v>
          </cell>
          <cell r="X7">
            <v>0.90302713461547091</v>
          </cell>
          <cell r="Y7">
            <v>0.90302713461547091</v>
          </cell>
          <cell r="Z7">
            <v>0.90302713461547091</v>
          </cell>
          <cell r="AA7">
            <v>0.90302713461547091</v>
          </cell>
          <cell r="AB7">
            <v>0.90302713461547091</v>
          </cell>
          <cell r="AC7">
            <v>1.2417867452827636</v>
          </cell>
          <cell r="AD7">
            <v>1.2417867452827636</v>
          </cell>
          <cell r="AE7">
            <v>1.2417867452827636</v>
          </cell>
          <cell r="AF7">
            <v>1.2417867452827636</v>
          </cell>
          <cell r="AG7">
            <v>1.2417867452827636</v>
          </cell>
          <cell r="AH7">
            <v>1.2417867452827636</v>
          </cell>
          <cell r="AI7">
            <v>1.2417867452827636</v>
          </cell>
          <cell r="AJ7">
            <v>1.2417867452827636</v>
          </cell>
          <cell r="AK7">
            <v>1.2417867452827636</v>
          </cell>
          <cell r="AL7">
            <v>1.2417867452827636</v>
          </cell>
          <cell r="AM7">
            <v>1.2417867452827636</v>
          </cell>
          <cell r="AN7">
            <v>1.2417867452827636</v>
          </cell>
          <cell r="AO7">
            <v>1.2417867452827636</v>
          </cell>
          <cell r="AP7">
            <v>1.2417867452827636</v>
          </cell>
          <cell r="AQ7">
            <v>1.2417867452827636</v>
          </cell>
          <cell r="AR7">
            <v>1.2417867452827636</v>
          </cell>
          <cell r="AS7">
            <v>1.2417867452827636</v>
          </cell>
          <cell r="AT7">
            <v>1.2417867452827636</v>
          </cell>
          <cell r="AU7">
            <v>1.2417867452827636</v>
          </cell>
          <cell r="AV7">
            <v>1.2417867452827636</v>
          </cell>
          <cell r="AW7">
            <v>1.2417867452827636</v>
          </cell>
          <cell r="AX7">
            <v>1.2417867452827636</v>
          </cell>
          <cell r="AY7">
            <v>1.2417867452827636</v>
          </cell>
          <cell r="AZ7">
            <v>1.2417867452827636</v>
          </cell>
          <cell r="BA7">
            <v>1.2417867452827636</v>
          </cell>
          <cell r="BB7">
            <v>1.2417867452827636</v>
          </cell>
          <cell r="BC7">
            <v>1.2417867452827636</v>
          </cell>
          <cell r="BD7">
            <v>1.2417867452827636</v>
          </cell>
          <cell r="BE7">
            <v>1.2417867452827636</v>
          </cell>
          <cell r="BF7">
            <v>1.2417867452827636</v>
          </cell>
          <cell r="BG7">
            <v>1.2417867452827636</v>
          </cell>
          <cell r="BH7">
            <v>1.2417867452827636</v>
          </cell>
          <cell r="BI7">
            <v>1.2417867452827636</v>
          </cell>
          <cell r="BJ7">
            <v>0.8342892869263826</v>
          </cell>
          <cell r="BK7">
            <v>0.8342892869263826</v>
          </cell>
          <cell r="BL7">
            <v>1</v>
          </cell>
          <cell r="BM7">
            <v>1</v>
          </cell>
          <cell r="BN7">
            <v>1</v>
          </cell>
          <cell r="BO7">
            <v>0.8342892869263826</v>
          </cell>
          <cell r="BP7">
            <v>0.8342892869263826</v>
          </cell>
          <cell r="BQ7">
            <v>0.90302713461547091</v>
          </cell>
          <cell r="BR7">
            <v>1</v>
          </cell>
          <cell r="BS7">
            <v>1</v>
          </cell>
          <cell r="BT7">
            <v>0.8342892869263826</v>
          </cell>
          <cell r="BU7">
            <v>0.8342892869263826</v>
          </cell>
          <cell r="BV7">
            <v>1</v>
          </cell>
          <cell r="BW7">
            <v>1.2417867452827636</v>
          </cell>
          <cell r="BX7">
            <v>1.3339743201502028</v>
          </cell>
          <cell r="BY7">
            <v>1.2417867452827636</v>
          </cell>
          <cell r="BZ7">
            <v>1</v>
          </cell>
          <cell r="CA7">
            <v>0.8342892869263826</v>
          </cell>
          <cell r="CB7">
            <v>0.8342892869263826</v>
          </cell>
          <cell r="CC7">
            <v>0.8342892869263826</v>
          </cell>
          <cell r="CD7">
            <v>0.8342892869263826</v>
          </cell>
          <cell r="CE7">
            <v>0.8342892869263826</v>
          </cell>
          <cell r="CF7">
            <v>0.8342892869263826</v>
          </cell>
          <cell r="CG7">
            <v>0.8342892869263826</v>
          </cell>
          <cell r="CH7">
            <v>0.8342892869263826</v>
          </cell>
          <cell r="CI7">
            <v>0.8342892869263826</v>
          </cell>
          <cell r="CJ7">
            <v>0.8342892869263826</v>
          </cell>
          <cell r="CK7">
            <v>0.8342892869263826</v>
          </cell>
          <cell r="CL7">
            <v>0.8342892869263826</v>
          </cell>
          <cell r="CM7">
            <v>1.2417867452827636</v>
          </cell>
          <cell r="CN7">
            <v>1.2417867452827636</v>
          </cell>
        </row>
        <row r="8">
          <cell r="B8">
            <v>0.61700620096348446</v>
          </cell>
          <cell r="C8">
            <v>0.61700620096348446</v>
          </cell>
          <cell r="D8">
            <v>0.82853855005753729</v>
          </cell>
          <cell r="E8">
            <v>0</v>
          </cell>
          <cell r="F8">
            <v>0.51818151644829968</v>
          </cell>
          <cell r="G8">
            <v>0.51818151644829968</v>
          </cell>
          <cell r="H8">
            <v>0.51818151644829968</v>
          </cell>
          <cell r="I8">
            <v>0.51818151644829968</v>
          </cell>
          <cell r="J8">
            <v>0.44868681664754001</v>
          </cell>
          <cell r="K8">
            <v>0.44868681664754001</v>
          </cell>
          <cell r="L8">
            <v>0.44868681664754001</v>
          </cell>
          <cell r="M8">
            <v>0.44868681664754001</v>
          </cell>
          <cell r="N8">
            <v>0.61700620096348446</v>
          </cell>
          <cell r="O8">
            <v>0.44868681664754001</v>
          </cell>
          <cell r="P8">
            <v>0.44868681664754001</v>
          </cell>
          <cell r="Q8">
            <v>0.44868681664754001</v>
          </cell>
          <cell r="R8">
            <v>0.44868681664754001</v>
          </cell>
          <cell r="S8">
            <v>0.44868681664754001</v>
          </cell>
          <cell r="T8">
            <v>0.44868681664754001</v>
          </cell>
          <cell r="U8">
            <v>0.44868681664754001</v>
          </cell>
          <cell r="V8">
            <v>0.44868681664754001</v>
          </cell>
          <cell r="W8">
            <v>0.44868681664754001</v>
          </cell>
          <cell r="X8">
            <v>0.44868681664754001</v>
          </cell>
          <cell r="Y8">
            <v>0.44868681664754001</v>
          </cell>
          <cell r="Z8">
            <v>0.44868681664754001</v>
          </cell>
          <cell r="AA8">
            <v>0.44868681664754001</v>
          </cell>
          <cell r="AB8">
            <v>0.44868681664754001</v>
          </cell>
          <cell r="AC8">
            <v>0.61700620096348446</v>
          </cell>
          <cell r="AD8">
            <v>0.61700620096348446</v>
          </cell>
          <cell r="AE8">
            <v>0.61700620096348446</v>
          </cell>
          <cell r="AF8">
            <v>0.61700620096348446</v>
          </cell>
          <cell r="AG8">
            <v>0.61700620096348446</v>
          </cell>
          <cell r="AH8">
            <v>0.61700620096348446</v>
          </cell>
          <cell r="AI8">
            <v>0.61700620096348446</v>
          </cell>
          <cell r="AJ8">
            <v>0.61700620096348446</v>
          </cell>
          <cell r="AK8">
            <v>0.61700620096348446</v>
          </cell>
          <cell r="AL8">
            <v>0.61700620096348446</v>
          </cell>
          <cell r="AM8">
            <v>0.61700620096348446</v>
          </cell>
          <cell r="AN8">
            <v>0.61700620096348446</v>
          </cell>
          <cell r="AO8">
            <v>0.61700620096348446</v>
          </cell>
          <cell r="AP8">
            <v>0.61700620096348446</v>
          </cell>
          <cell r="AQ8">
            <v>0.61700620096348446</v>
          </cell>
          <cell r="AR8">
            <v>0.61700620096348446</v>
          </cell>
          <cell r="AS8">
            <v>0.61700620096348446</v>
          </cell>
          <cell r="AT8">
            <v>0.61700620096348446</v>
          </cell>
          <cell r="AU8">
            <v>0.61700620096348446</v>
          </cell>
          <cell r="AV8">
            <v>0.61700620096348446</v>
          </cell>
          <cell r="AW8">
            <v>0.61700620096348446</v>
          </cell>
          <cell r="AX8">
            <v>0.61700620096348446</v>
          </cell>
          <cell r="AY8">
            <v>0.61700620096348446</v>
          </cell>
          <cell r="AZ8">
            <v>0.61700620096348446</v>
          </cell>
          <cell r="BA8">
            <v>0.61700620096348446</v>
          </cell>
          <cell r="BB8">
            <v>0.61700620096348446</v>
          </cell>
          <cell r="BC8">
            <v>0.61700620096348446</v>
          </cell>
          <cell r="BD8">
            <v>0.61700620096348446</v>
          </cell>
          <cell r="BE8">
            <v>0.61700620096348446</v>
          </cell>
          <cell r="BF8">
            <v>0.61700620096348446</v>
          </cell>
          <cell r="BG8">
            <v>0.61700620096348446</v>
          </cell>
          <cell r="BH8">
            <v>0.61700620096348446</v>
          </cell>
          <cell r="BI8">
            <v>0.61700620096348446</v>
          </cell>
          <cell r="BJ8">
            <v>0.51818151644829968</v>
          </cell>
          <cell r="BK8">
            <v>0.51818151644829968</v>
          </cell>
          <cell r="BL8">
            <v>1</v>
          </cell>
          <cell r="BM8">
            <v>1</v>
          </cell>
          <cell r="BN8">
            <v>1</v>
          </cell>
          <cell r="BO8">
            <v>0.51818151644829968</v>
          </cell>
          <cell r="BP8">
            <v>0.51818151644829968</v>
          </cell>
          <cell r="BQ8">
            <v>0.44868681664754001</v>
          </cell>
          <cell r="BR8">
            <v>1</v>
          </cell>
          <cell r="BS8">
            <v>1</v>
          </cell>
          <cell r="BT8">
            <v>0.51818151644829968</v>
          </cell>
          <cell r="BU8">
            <v>0.51818151644829968</v>
          </cell>
          <cell r="BV8">
            <v>1</v>
          </cell>
          <cell r="BW8">
            <v>0.61700620096348446</v>
          </cell>
          <cell r="BX8">
            <v>0.82853855005753729</v>
          </cell>
          <cell r="BY8">
            <v>0.61700620096348446</v>
          </cell>
          <cell r="BZ8">
            <v>1</v>
          </cell>
          <cell r="CA8">
            <v>0.51818151644829968</v>
          </cell>
          <cell r="CB8">
            <v>0.51818151644829968</v>
          </cell>
          <cell r="CC8">
            <v>0.51818151644829968</v>
          </cell>
          <cell r="CD8">
            <v>0.51818151644829968</v>
          </cell>
          <cell r="CE8">
            <v>0.51818151644829968</v>
          </cell>
          <cell r="CF8">
            <v>0.51818151644829968</v>
          </cell>
          <cell r="CG8">
            <v>0.51818151644829968</v>
          </cell>
          <cell r="CH8">
            <v>0.51818151644829968</v>
          </cell>
          <cell r="CI8">
            <v>0.51818151644829968</v>
          </cell>
          <cell r="CJ8">
            <v>0.51818151644829968</v>
          </cell>
          <cell r="CK8">
            <v>0.51818151644829968</v>
          </cell>
          <cell r="CL8">
            <v>0.51818151644829968</v>
          </cell>
          <cell r="CM8">
            <v>0.61700620096348446</v>
          </cell>
          <cell r="CN8">
            <v>0.61700620096348446</v>
          </cell>
        </row>
        <row r="9">
          <cell r="B9">
            <v>0.61847473887303461</v>
          </cell>
          <cell r="C9">
            <v>0.61847473887303461</v>
          </cell>
          <cell r="D9">
            <v>0.63191205862758149</v>
          </cell>
          <cell r="E9">
            <v>0</v>
          </cell>
          <cell r="F9">
            <v>0.39520810320638411</v>
          </cell>
          <cell r="G9">
            <v>0.39520810320638411</v>
          </cell>
          <cell r="H9">
            <v>0.39520810320638411</v>
          </cell>
          <cell r="I9">
            <v>0.39520810320638411</v>
          </cell>
          <cell r="J9">
            <v>0.44975473719474579</v>
          </cell>
          <cell r="K9">
            <v>0.44975473719474579</v>
          </cell>
          <cell r="L9">
            <v>0.44975473719474579</v>
          </cell>
          <cell r="M9">
            <v>0.44975473719474579</v>
          </cell>
          <cell r="N9">
            <v>0.61847473887303461</v>
          </cell>
          <cell r="O9">
            <v>0.44975473719474579</v>
          </cell>
          <cell r="P9">
            <v>0.44975473719474579</v>
          </cell>
          <cell r="Q9">
            <v>0.44975473719474579</v>
          </cell>
          <cell r="R9">
            <v>0.44975473719474579</v>
          </cell>
          <cell r="S9">
            <v>0.44975473719474579</v>
          </cell>
          <cell r="T9">
            <v>0.44975473719474579</v>
          </cell>
          <cell r="U9">
            <v>0.44975473719474579</v>
          </cell>
          <cell r="V9">
            <v>0.44975473719474579</v>
          </cell>
          <cell r="W9">
            <v>0.44975473719474579</v>
          </cell>
          <cell r="X9">
            <v>0.44975473719474579</v>
          </cell>
          <cell r="Y9">
            <v>0.44975473719474579</v>
          </cell>
          <cell r="Z9">
            <v>0.44975473719474579</v>
          </cell>
          <cell r="AA9">
            <v>0.44975473719474579</v>
          </cell>
          <cell r="AB9">
            <v>0.44975473719474579</v>
          </cell>
          <cell r="AC9">
            <v>0.61847473887303461</v>
          </cell>
          <cell r="AD9">
            <v>0.61847473887303461</v>
          </cell>
          <cell r="AE9">
            <v>0.61847473887303461</v>
          </cell>
          <cell r="AF9">
            <v>0.61847473887303461</v>
          </cell>
          <cell r="AG9">
            <v>0.61847473887303461</v>
          </cell>
          <cell r="AH9">
            <v>0.61847473887303461</v>
          </cell>
          <cell r="AI9">
            <v>0.61847473887303461</v>
          </cell>
          <cell r="AJ9">
            <v>0.61847473887303461</v>
          </cell>
          <cell r="AK9">
            <v>0.61847473887303461</v>
          </cell>
          <cell r="AL9">
            <v>0.61847473887303461</v>
          </cell>
          <cell r="AM9">
            <v>0.61847473887303461</v>
          </cell>
          <cell r="AN9">
            <v>0.61847473887303461</v>
          </cell>
          <cell r="AO9">
            <v>0.61847473887303461</v>
          </cell>
          <cell r="AP9">
            <v>0.61847473887303461</v>
          </cell>
          <cell r="AQ9">
            <v>0.61847473887303461</v>
          </cell>
          <cell r="AR9">
            <v>0.61847473887303461</v>
          </cell>
          <cell r="AS9">
            <v>0.61847473887303461</v>
          </cell>
          <cell r="AT9">
            <v>0.61847473887303461</v>
          </cell>
          <cell r="AU9">
            <v>0.61847473887303461</v>
          </cell>
          <cell r="AV9">
            <v>0.61847473887303461</v>
          </cell>
          <cell r="AW9">
            <v>0.61847473887303461</v>
          </cell>
          <cell r="AX9">
            <v>0.61847473887303461</v>
          </cell>
          <cell r="AY9">
            <v>0.61847473887303461</v>
          </cell>
          <cell r="AZ9">
            <v>0.61847473887303461</v>
          </cell>
          <cell r="BA9">
            <v>0.61847473887303461</v>
          </cell>
          <cell r="BB9">
            <v>0.61847473887303461</v>
          </cell>
          <cell r="BC9">
            <v>0.61847473887303461</v>
          </cell>
          <cell r="BD9">
            <v>0.61847473887303461</v>
          </cell>
          <cell r="BE9">
            <v>0.61847473887303461</v>
          </cell>
          <cell r="BF9">
            <v>0.61847473887303461</v>
          </cell>
          <cell r="BG9">
            <v>0.61847473887303461</v>
          </cell>
          <cell r="BH9">
            <v>0.61847473887303461</v>
          </cell>
          <cell r="BI9">
            <v>0.61847473887303461</v>
          </cell>
          <cell r="BJ9">
            <v>0.39520810320638411</v>
          </cell>
          <cell r="BK9">
            <v>0.39520810320638411</v>
          </cell>
          <cell r="BL9">
            <v>1</v>
          </cell>
          <cell r="BM9">
            <v>1</v>
          </cell>
          <cell r="BN9">
            <v>1</v>
          </cell>
          <cell r="BO9">
            <v>0.39520810320638411</v>
          </cell>
          <cell r="BP9">
            <v>0.39520810320638411</v>
          </cell>
          <cell r="BQ9">
            <v>0.44975473719474579</v>
          </cell>
          <cell r="BR9">
            <v>1</v>
          </cell>
          <cell r="BS9">
            <v>1</v>
          </cell>
          <cell r="BT9">
            <v>0.39520810320638411</v>
          </cell>
          <cell r="BU9">
            <v>0.39520810320638411</v>
          </cell>
          <cell r="BV9">
            <v>1</v>
          </cell>
          <cell r="BW9">
            <v>0.61847473887303461</v>
          </cell>
          <cell r="BX9">
            <v>0.63191205862758149</v>
          </cell>
          <cell r="BY9">
            <v>0.61847473887303461</v>
          </cell>
          <cell r="BZ9">
            <v>1</v>
          </cell>
          <cell r="CA9">
            <v>0.39520810320638411</v>
          </cell>
          <cell r="CB9">
            <v>0.39520810320638411</v>
          </cell>
          <cell r="CC9">
            <v>0.39520810320638411</v>
          </cell>
          <cell r="CD9">
            <v>0.39520810320638411</v>
          </cell>
          <cell r="CE9">
            <v>0.39520810320638411</v>
          </cell>
          <cell r="CF9">
            <v>0.39520810320638411</v>
          </cell>
          <cell r="CG9">
            <v>0.39520810320638411</v>
          </cell>
          <cell r="CH9">
            <v>0.39520810320638411</v>
          </cell>
          <cell r="CI9">
            <v>0.39520810320638411</v>
          </cell>
          <cell r="CJ9">
            <v>0.39520810320638411</v>
          </cell>
          <cell r="CK9">
            <v>0.39520810320638411</v>
          </cell>
          <cell r="CL9">
            <v>0.39520810320638411</v>
          </cell>
          <cell r="CM9">
            <v>0.61847473887303461</v>
          </cell>
          <cell r="CN9">
            <v>0.61847473887303461</v>
          </cell>
        </row>
        <row r="10">
          <cell r="B10">
            <v>0.30473239089637583</v>
          </cell>
          <cell r="C10">
            <v>0.30473239089637583</v>
          </cell>
          <cell r="D10">
            <v>0.53511484767730588</v>
          </cell>
          <cell r="E10">
            <v>0</v>
          </cell>
          <cell r="F10">
            <v>0.33466954944241434</v>
          </cell>
          <cell r="G10">
            <v>0.33466954944241434</v>
          </cell>
          <cell r="H10">
            <v>0.33466954944241434</v>
          </cell>
          <cell r="I10">
            <v>0.33466954944241434</v>
          </cell>
          <cell r="J10">
            <v>0.22160134887976687</v>
          </cell>
          <cell r="K10">
            <v>0.22160134887976687</v>
          </cell>
          <cell r="L10">
            <v>0.22160134887976687</v>
          </cell>
          <cell r="M10">
            <v>0.22160134887976687</v>
          </cell>
          <cell r="N10">
            <v>0.30473239089637583</v>
          </cell>
          <cell r="O10">
            <v>0.22160134887976687</v>
          </cell>
          <cell r="P10">
            <v>0.22160134887976687</v>
          </cell>
          <cell r="Q10">
            <v>0.22160134887976687</v>
          </cell>
          <cell r="R10">
            <v>0.22160134887976687</v>
          </cell>
          <cell r="S10">
            <v>0.22160134887976687</v>
          </cell>
          <cell r="T10">
            <v>0.22160134887976687</v>
          </cell>
          <cell r="U10">
            <v>0.22160134887976687</v>
          </cell>
          <cell r="V10">
            <v>0.22160134887976687</v>
          </cell>
          <cell r="W10">
            <v>0.22160134887976687</v>
          </cell>
          <cell r="X10">
            <v>0.22160134887976687</v>
          </cell>
          <cell r="Y10">
            <v>0.22160134887976687</v>
          </cell>
          <cell r="Z10">
            <v>0.22160134887976687</v>
          </cell>
          <cell r="AA10">
            <v>0.22160134887976687</v>
          </cell>
          <cell r="AB10">
            <v>0.22160134887976687</v>
          </cell>
          <cell r="AC10">
            <v>0.30473239089637583</v>
          </cell>
          <cell r="AD10">
            <v>0.30473239089637583</v>
          </cell>
          <cell r="AE10">
            <v>0.30473239089637583</v>
          </cell>
          <cell r="AF10">
            <v>0.30473239089637583</v>
          </cell>
          <cell r="AG10">
            <v>0.30473239089637583</v>
          </cell>
          <cell r="AH10">
            <v>0.30473239089637583</v>
          </cell>
          <cell r="AI10">
            <v>0.30473239089637583</v>
          </cell>
          <cell r="AJ10">
            <v>0.30473239089637583</v>
          </cell>
          <cell r="AK10">
            <v>0.30473239089637583</v>
          </cell>
          <cell r="AL10">
            <v>0.30473239089637583</v>
          </cell>
          <cell r="AM10">
            <v>0.30473239089637583</v>
          </cell>
          <cell r="AN10">
            <v>0.30473239089637583</v>
          </cell>
          <cell r="AO10">
            <v>0.30473239089637583</v>
          </cell>
          <cell r="AP10">
            <v>0.30473239089637583</v>
          </cell>
          <cell r="AQ10">
            <v>0.30473239089637583</v>
          </cell>
          <cell r="AR10">
            <v>0.30473239089637583</v>
          </cell>
          <cell r="AS10">
            <v>0.30473239089637583</v>
          </cell>
          <cell r="AT10">
            <v>0.30473239089637583</v>
          </cell>
          <cell r="AU10">
            <v>0.30473239089637583</v>
          </cell>
          <cell r="AV10">
            <v>0.30473239089637583</v>
          </cell>
          <cell r="AW10">
            <v>0.30473239089637583</v>
          </cell>
          <cell r="AX10">
            <v>0.30473239089637583</v>
          </cell>
          <cell r="AY10">
            <v>0.30473239089637583</v>
          </cell>
          <cell r="AZ10">
            <v>0.30473239089637583</v>
          </cell>
          <cell r="BA10">
            <v>0.30473239089637583</v>
          </cell>
          <cell r="BB10">
            <v>0.30473239089637583</v>
          </cell>
          <cell r="BC10">
            <v>0.30473239089637583</v>
          </cell>
          <cell r="BD10">
            <v>0.30473239089637583</v>
          </cell>
          <cell r="BE10">
            <v>0.30473239089637583</v>
          </cell>
          <cell r="BF10">
            <v>0.30473239089637583</v>
          </cell>
          <cell r="BG10">
            <v>0.30473239089637583</v>
          </cell>
          <cell r="BH10">
            <v>0.30473239089637583</v>
          </cell>
          <cell r="BI10">
            <v>0.30473239089637583</v>
          </cell>
          <cell r="BJ10">
            <v>0.33466954944241434</v>
          </cell>
          <cell r="BK10">
            <v>0.33466954944241434</v>
          </cell>
          <cell r="BL10">
            <v>1</v>
          </cell>
          <cell r="BM10">
            <v>1</v>
          </cell>
          <cell r="BN10">
            <v>1</v>
          </cell>
          <cell r="BO10">
            <v>0.33466954944241434</v>
          </cell>
          <cell r="BP10">
            <v>0.33466954944241434</v>
          </cell>
          <cell r="BQ10">
            <v>0.22160134887976687</v>
          </cell>
          <cell r="BR10">
            <v>1</v>
          </cell>
          <cell r="BS10">
            <v>1</v>
          </cell>
          <cell r="BT10">
            <v>0.33466954944241434</v>
          </cell>
          <cell r="BU10">
            <v>0.33466954944241434</v>
          </cell>
          <cell r="BV10">
            <v>1</v>
          </cell>
          <cell r="BW10">
            <v>0.30473239089637583</v>
          </cell>
          <cell r="BX10">
            <v>0.53511484767730588</v>
          </cell>
          <cell r="BY10">
            <v>0.30473239089637583</v>
          </cell>
          <cell r="BZ10">
            <v>1</v>
          </cell>
          <cell r="CA10">
            <v>0.33466954944241434</v>
          </cell>
          <cell r="CB10">
            <v>0.33466954944241434</v>
          </cell>
          <cell r="CC10">
            <v>0.33466954944241434</v>
          </cell>
          <cell r="CD10">
            <v>0.33466954944241434</v>
          </cell>
          <cell r="CE10">
            <v>0.33466954944241434</v>
          </cell>
          <cell r="CF10">
            <v>0.33466954944241434</v>
          </cell>
          <cell r="CG10">
            <v>0.33466954944241434</v>
          </cell>
          <cell r="CH10">
            <v>0.33466954944241434</v>
          </cell>
          <cell r="CI10">
            <v>0.33466954944241434</v>
          </cell>
          <cell r="CJ10">
            <v>0.33466954944241434</v>
          </cell>
          <cell r="CK10">
            <v>0.33466954944241434</v>
          </cell>
          <cell r="CL10">
            <v>0.33466954944241434</v>
          </cell>
          <cell r="CM10">
            <v>0.30473239089637583</v>
          </cell>
          <cell r="CN10">
            <v>0.30473239089637583</v>
          </cell>
        </row>
        <row r="11">
          <cell r="B11">
            <v>1.0502549370193461</v>
          </cell>
          <cell r="C11">
            <v>1.0502549370193461</v>
          </cell>
          <cell r="D11">
            <v>1.0287293561297013</v>
          </cell>
          <cell r="E11">
            <v>0</v>
          </cell>
          <cell r="F11">
            <v>0.64338411017465991</v>
          </cell>
          <cell r="G11">
            <v>0.64338411017465991</v>
          </cell>
          <cell r="H11">
            <v>0.64338411017465991</v>
          </cell>
          <cell r="I11">
            <v>0.64338411017465991</v>
          </cell>
          <cell r="J11">
            <v>0.76374523242021941</v>
          </cell>
          <cell r="K11">
            <v>0.76374523242021941</v>
          </cell>
          <cell r="L11">
            <v>0.76374523242021941</v>
          </cell>
          <cell r="M11">
            <v>0.76374523242021941</v>
          </cell>
          <cell r="N11">
            <v>1.0502549370193461</v>
          </cell>
          <cell r="O11">
            <v>0.76374523242021941</v>
          </cell>
          <cell r="P11">
            <v>0.76374523242021941</v>
          </cell>
          <cell r="Q11">
            <v>0.76374523242021941</v>
          </cell>
          <cell r="R11">
            <v>0.76374523242021941</v>
          </cell>
          <cell r="S11">
            <v>0.76374523242021941</v>
          </cell>
          <cell r="T11">
            <v>0.76374523242021941</v>
          </cell>
          <cell r="U11">
            <v>0.76374523242021941</v>
          </cell>
          <cell r="V11">
            <v>0.76374523242021941</v>
          </cell>
          <cell r="W11">
            <v>0.76374523242021941</v>
          </cell>
          <cell r="X11">
            <v>0.76374523242021941</v>
          </cell>
          <cell r="Y11">
            <v>0.76374523242021941</v>
          </cell>
          <cell r="Z11">
            <v>0.76374523242021941</v>
          </cell>
          <cell r="AA11">
            <v>0.76374523242021941</v>
          </cell>
          <cell r="AB11">
            <v>0.76374523242021941</v>
          </cell>
          <cell r="AC11">
            <v>1.0502549370193461</v>
          </cell>
          <cell r="AD11">
            <v>1.0502549370193461</v>
          </cell>
          <cell r="AE11">
            <v>1.0502549370193461</v>
          </cell>
          <cell r="AF11">
            <v>1.0502549370193461</v>
          </cell>
          <cell r="AG11">
            <v>1.0502549370193461</v>
          </cell>
          <cell r="AH11">
            <v>1.0502549370193461</v>
          </cell>
          <cell r="AI11">
            <v>1.0502549370193461</v>
          </cell>
          <cell r="AJ11">
            <v>1.0502549370193461</v>
          </cell>
          <cell r="AK11">
            <v>1.0502549370193461</v>
          </cell>
          <cell r="AL11">
            <v>1.0502549370193461</v>
          </cell>
          <cell r="AM11">
            <v>1.0502549370193461</v>
          </cell>
          <cell r="AN11">
            <v>1.0502549370193461</v>
          </cell>
          <cell r="AO11">
            <v>1.0502549370193461</v>
          </cell>
          <cell r="AP11">
            <v>1.0502549370193461</v>
          </cell>
          <cell r="AQ11">
            <v>1.0502549370193461</v>
          </cell>
          <cell r="AR11">
            <v>1.0502549370193461</v>
          </cell>
          <cell r="AS11">
            <v>1.0502549370193461</v>
          </cell>
          <cell r="AT11">
            <v>1.0502549370193461</v>
          </cell>
          <cell r="AU11">
            <v>1.0502549370193461</v>
          </cell>
          <cell r="AV11">
            <v>1.0502549370193461</v>
          </cell>
          <cell r="AW11">
            <v>1.0502549370193461</v>
          </cell>
          <cell r="AX11">
            <v>1.0502549370193461</v>
          </cell>
          <cell r="AY11">
            <v>1.0502549370193461</v>
          </cell>
          <cell r="AZ11">
            <v>1.0502549370193461</v>
          </cell>
          <cell r="BA11">
            <v>1.0502549370193461</v>
          </cell>
          <cell r="BB11">
            <v>1.0502549370193461</v>
          </cell>
          <cell r="BC11">
            <v>1.0502549370193461</v>
          </cell>
          <cell r="BD11">
            <v>1.0502549370193461</v>
          </cell>
          <cell r="BE11">
            <v>1.0502549370193461</v>
          </cell>
          <cell r="BF11">
            <v>1.0502549370193461</v>
          </cell>
          <cell r="BG11">
            <v>1.0502549370193461</v>
          </cell>
          <cell r="BH11">
            <v>1.0502549370193461</v>
          </cell>
          <cell r="BI11">
            <v>1.0502549370193461</v>
          </cell>
          <cell r="BJ11">
            <v>0.64338411017465991</v>
          </cell>
          <cell r="BK11">
            <v>0.64338411017465991</v>
          </cell>
          <cell r="BL11">
            <v>1</v>
          </cell>
          <cell r="BM11">
            <v>1</v>
          </cell>
          <cell r="BN11">
            <v>1</v>
          </cell>
          <cell r="BO11">
            <v>0.64338411017465991</v>
          </cell>
          <cell r="BP11">
            <v>0.64338411017465991</v>
          </cell>
          <cell r="BQ11">
            <v>0.76374523242021941</v>
          </cell>
          <cell r="BR11">
            <v>1</v>
          </cell>
          <cell r="BS11">
            <v>1</v>
          </cell>
          <cell r="BT11">
            <v>0.64338411017465991</v>
          </cell>
          <cell r="BU11">
            <v>0.64338411017465991</v>
          </cell>
          <cell r="BV11">
            <v>1</v>
          </cell>
          <cell r="BW11">
            <v>1.0502549370193461</v>
          </cell>
          <cell r="BX11">
            <v>1.0287293561297013</v>
          </cell>
          <cell r="BY11">
            <v>1.0502549370193461</v>
          </cell>
          <cell r="BZ11">
            <v>1</v>
          </cell>
          <cell r="CA11">
            <v>0.64338411017465991</v>
          </cell>
          <cell r="CB11">
            <v>0.64338411017465991</v>
          </cell>
          <cell r="CC11">
            <v>0.64338411017465991</v>
          </cell>
          <cell r="CD11">
            <v>0.64338411017465991</v>
          </cell>
          <cell r="CE11">
            <v>0.64338411017465991</v>
          </cell>
          <cell r="CF11">
            <v>0.64338411017465991</v>
          </cell>
          <cell r="CG11">
            <v>0.64338411017465991</v>
          </cell>
          <cell r="CH11">
            <v>0.64338411017465991</v>
          </cell>
          <cell r="CI11">
            <v>0.64338411017465991</v>
          </cell>
          <cell r="CJ11">
            <v>0.64338411017465991</v>
          </cell>
          <cell r="CK11">
            <v>0.64338411017465991</v>
          </cell>
          <cell r="CL11">
            <v>0.64338411017465991</v>
          </cell>
          <cell r="CM11">
            <v>1.0502549370193461</v>
          </cell>
          <cell r="CN11">
            <v>1.0502549370193461</v>
          </cell>
        </row>
        <row r="12">
          <cell r="B12">
            <v>1.3751377978376518</v>
          </cell>
          <cell r="C12">
            <v>1.3751377978376518</v>
          </cell>
          <cell r="D12">
            <v>1.5989349750189377</v>
          </cell>
          <cell r="E12">
            <v>0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1.3751377978376518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1.3751377978376518</v>
          </cell>
          <cell r="AD12">
            <v>1.3751377978376518</v>
          </cell>
          <cell r="AE12">
            <v>1.3751377978376518</v>
          </cell>
          <cell r="AF12">
            <v>1.3751377978376518</v>
          </cell>
          <cell r="AG12">
            <v>1.3751377978376518</v>
          </cell>
          <cell r="AH12">
            <v>1.3751377978376518</v>
          </cell>
          <cell r="AI12">
            <v>1.3751377978376518</v>
          </cell>
          <cell r="AJ12">
            <v>1.3751377978376518</v>
          </cell>
          <cell r="AK12">
            <v>1.3751377978376518</v>
          </cell>
          <cell r="AL12">
            <v>1.3751377978376518</v>
          </cell>
          <cell r="AM12">
            <v>1.3751377978376518</v>
          </cell>
          <cell r="AN12">
            <v>1.3751377978376518</v>
          </cell>
          <cell r="AO12">
            <v>1.3751377978376518</v>
          </cell>
          <cell r="AP12">
            <v>1.3751377978376518</v>
          </cell>
          <cell r="AQ12">
            <v>1.3751377978376518</v>
          </cell>
          <cell r="AR12">
            <v>1.3751377978376518</v>
          </cell>
          <cell r="AS12">
            <v>1.3751377978376518</v>
          </cell>
          <cell r="AT12">
            <v>1.3751377978376518</v>
          </cell>
          <cell r="AU12">
            <v>1.3751377978376518</v>
          </cell>
          <cell r="AV12">
            <v>1.3751377978376518</v>
          </cell>
          <cell r="AW12">
            <v>1.3751377978376518</v>
          </cell>
          <cell r="AX12">
            <v>1.3751377978376518</v>
          </cell>
          <cell r="AY12">
            <v>1.3751377978376518</v>
          </cell>
          <cell r="AZ12">
            <v>1.3751377978376518</v>
          </cell>
          <cell r="BA12">
            <v>1.3751377978376518</v>
          </cell>
          <cell r="BB12">
            <v>1.3751377978376518</v>
          </cell>
          <cell r="BC12">
            <v>1.3751377978376518</v>
          </cell>
          <cell r="BD12">
            <v>1.3751377978376518</v>
          </cell>
          <cell r="BE12">
            <v>1.3751377978376518</v>
          </cell>
          <cell r="BF12">
            <v>1.3751377978376518</v>
          </cell>
          <cell r="BG12">
            <v>1.3751377978376518</v>
          </cell>
          <cell r="BH12">
            <v>1.3751377978376518</v>
          </cell>
          <cell r="BI12">
            <v>1.3751377978376518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1.3751377978376518</v>
          </cell>
          <cell r="BX12">
            <v>1.5989349750189377</v>
          </cell>
          <cell r="BY12">
            <v>1.3751377978376518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1.3751377978376518</v>
          </cell>
          <cell r="CN12">
            <v>1.3751377978376518</v>
          </cell>
        </row>
        <row r="13">
          <cell r="B13">
            <v>0.66753038154020794</v>
          </cell>
          <cell r="C13">
            <v>0.66753038154020794</v>
          </cell>
          <cell r="D13">
            <v>1.6879428865604744</v>
          </cell>
          <cell r="E13">
            <v>0</v>
          </cell>
          <cell r="F13">
            <v>1.0556669989287604</v>
          </cell>
          <cell r="G13">
            <v>1.0556669989287604</v>
          </cell>
          <cell r="H13">
            <v>1.0556669989287604</v>
          </cell>
          <cell r="I13">
            <v>1.0556669989287604</v>
          </cell>
          <cell r="J13">
            <v>0.48542799317266405</v>
          </cell>
          <cell r="K13">
            <v>0.48542799317266405</v>
          </cell>
          <cell r="L13">
            <v>0.48542799317266405</v>
          </cell>
          <cell r="M13">
            <v>0.48542799317266405</v>
          </cell>
          <cell r="N13">
            <v>0.66753038154020794</v>
          </cell>
          <cell r="O13">
            <v>0.48542799317266405</v>
          </cell>
          <cell r="P13">
            <v>0.48542799317266405</v>
          </cell>
          <cell r="Q13">
            <v>0.48542799317266405</v>
          </cell>
          <cell r="R13">
            <v>0.48542799317266405</v>
          </cell>
          <cell r="S13">
            <v>0.48542799317266405</v>
          </cell>
          <cell r="T13">
            <v>0.48542799317266405</v>
          </cell>
          <cell r="U13">
            <v>0.48542799317266405</v>
          </cell>
          <cell r="V13">
            <v>0.48542799317266405</v>
          </cell>
          <cell r="W13">
            <v>0.48542799317266405</v>
          </cell>
          <cell r="X13">
            <v>0.48542799317266405</v>
          </cell>
          <cell r="Y13">
            <v>0.48542799317266405</v>
          </cell>
          <cell r="Z13">
            <v>0.48542799317266405</v>
          </cell>
          <cell r="AA13">
            <v>0.48542799317266405</v>
          </cell>
          <cell r="AB13">
            <v>0.48542799317266405</v>
          </cell>
          <cell r="AC13">
            <v>0.66753038154020794</v>
          </cell>
          <cell r="AD13">
            <v>0.66753038154020794</v>
          </cell>
          <cell r="AE13">
            <v>0.66753038154020794</v>
          </cell>
          <cell r="AF13">
            <v>0.66753038154020794</v>
          </cell>
          <cell r="AG13">
            <v>0.66753038154020794</v>
          </cell>
          <cell r="AH13">
            <v>0.66753038154020794</v>
          </cell>
          <cell r="AI13">
            <v>0.66753038154020794</v>
          </cell>
          <cell r="AJ13">
            <v>0.66753038154020794</v>
          </cell>
          <cell r="AK13">
            <v>0.66753038154020794</v>
          </cell>
          <cell r="AL13">
            <v>0.66753038154020794</v>
          </cell>
          <cell r="AM13">
            <v>0.66753038154020794</v>
          </cell>
          <cell r="AN13">
            <v>0.66753038154020794</v>
          </cell>
          <cell r="AO13">
            <v>0.66753038154020794</v>
          </cell>
          <cell r="AP13">
            <v>0.66753038154020794</v>
          </cell>
          <cell r="AQ13">
            <v>0.66753038154020794</v>
          </cell>
          <cell r="AR13">
            <v>0.66753038154020794</v>
          </cell>
          <cell r="AS13">
            <v>0.66753038154020794</v>
          </cell>
          <cell r="AT13">
            <v>0.66753038154020794</v>
          </cell>
          <cell r="AU13">
            <v>0.66753038154020794</v>
          </cell>
          <cell r="AV13">
            <v>0.66753038154020794</v>
          </cell>
          <cell r="AW13">
            <v>0.66753038154020794</v>
          </cell>
          <cell r="AX13">
            <v>0.66753038154020794</v>
          </cell>
          <cell r="AY13">
            <v>0.66753038154020794</v>
          </cell>
          <cell r="AZ13">
            <v>0.66753038154020794</v>
          </cell>
          <cell r="BA13">
            <v>0.66753038154020794</v>
          </cell>
          <cell r="BB13">
            <v>0.66753038154020794</v>
          </cell>
          <cell r="BC13">
            <v>0.66753038154020794</v>
          </cell>
          <cell r="BD13">
            <v>0.66753038154020794</v>
          </cell>
          <cell r="BE13">
            <v>0.66753038154020794</v>
          </cell>
          <cell r="BF13">
            <v>0.66753038154020794</v>
          </cell>
          <cell r="BG13">
            <v>0.66753038154020794</v>
          </cell>
          <cell r="BH13">
            <v>0.66753038154020794</v>
          </cell>
          <cell r="BI13">
            <v>0.66753038154020794</v>
          </cell>
          <cell r="BJ13">
            <v>1.0556669989287604</v>
          </cell>
          <cell r="BK13">
            <v>1.0556669989287604</v>
          </cell>
          <cell r="BL13">
            <v>1</v>
          </cell>
          <cell r="BM13">
            <v>1</v>
          </cell>
          <cell r="BN13">
            <v>1</v>
          </cell>
          <cell r="BO13">
            <v>1.0556669989287604</v>
          </cell>
          <cell r="BP13">
            <v>1.0556669989287604</v>
          </cell>
          <cell r="BQ13">
            <v>0.48542799317266405</v>
          </cell>
          <cell r="BR13">
            <v>1</v>
          </cell>
          <cell r="BS13">
            <v>1</v>
          </cell>
          <cell r="BT13">
            <v>1.0556669989287604</v>
          </cell>
          <cell r="BU13">
            <v>1.0556669989287604</v>
          </cell>
          <cell r="BV13">
            <v>1</v>
          </cell>
          <cell r="BW13">
            <v>0.66753038154020794</v>
          </cell>
          <cell r="BX13">
            <v>1.6879428865604744</v>
          </cell>
          <cell r="BY13">
            <v>0.66753038154020794</v>
          </cell>
          <cell r="BZ13">
            <v>1</v>
          </cell>
          <cell r="CA13">
            <v>1.0556669989287604</v>
          </cell>
          <cell r="CB13">
            <v>1.0556669989287604</v>
          </cell>
          <cell r="CC13">
            <v>1.0556669989287604</v>
          </cell>
          <cell r="CD13">
            <v>1.0556669989287604</v>
          </cell>
          <cell r="CE13">
            <v>1.0556669989287604</v>
          </cell>
          <cell r="CF13">
            <v>1.0556669989287604</v>
          </cell>
          <cell r="CG13">
            <v>1.0556669989287604</v>
          </cell>
          <cell r="CH13">
            <v>1.0556669989287604</v>
          </cell>
          <cell r="CI13">
            <v>1.0556669989287604</v>
          </cell>
          <cell r="CJ13">
            <v>1.0556669989287604</v>
          </cell>
          <cell r="CK13">
            <v>1.0556669989287604</v>
          </cell>
          <cell r="CL13">
            <v>1.0556669989287604</v>
          </cell>
          <cell r="CM13">
            <v>0.66753038154020794</v>
          </cell>
          <cell r="CN13">
            <v>0.66753038154020794</v>
          </cell>
        </row>
        <row r="14">
          <cell r="B14">
            <v>3.599870912094965</v>
          </cell>
          <cell r="C14">
            <v>3.599870912094965</v>
          </cell>
          <cell r="D14">
            <v>3.5362637029858877</v>
          </cell>
          <cell r="E14">
            <v>0</v>
          </cell>
          <cell r="F14">
            <v>2.2116369697548235</v>
          </cell>
          <cell r="G14">
            <v>2.2116369697548235</v>
          </cell>
          <cell r="H14">
            <v>2.2116369697548235</v>
          </cell>
          <cell r="I14">
            <v>2.2116369697548235</v>
          </cell>
          <cell r="J14">
            <v>2.6178255864653095</v>
          </cell>
          <cell r="K14">
            <v>2.6178255864653095</v>
          </cell>
          <cell r="L14">
            <v>2.6178255864653095</v>
          </cell>
          <cell r="M14">
            <v>2.6178255864653095</v>
          </cell>
          <cell r="N14">
            <v>3.599870912094965</v>
          </cell>
          <cell r="O14">
            <v>2.6178255864653095</v>
          </cell>
          <cell r="P14">
            <v>2.6178255864653095</v>
          </cell>
          <cell r="Q14">
            <v>2.6178255864653095</v>
          </cell>
          <cell r="R14">
            <v>2.6178255864653095</v>
          </cell>
          <cell r="S14">
            <v>2.6178255864653095</v>
          </cell>
          <cell r="T14">
            <v>2.6178255864653095</v>
          </cell>
          <cell r="U14">
            <v>2.6178255864653095</v>
          </cell>
          <cell r="V14">
            <v>2.6178255864653095</v>
          </cell>
          <cell r="W14">
            <v>2.6178255864653095</v>
          </cell>
          <cell r="X14">
            <v>2.6178255864653095</v>
          </cell>
          <cell r="Y14">
            <v>2.6178255864653095</v>
          </cell>
          <cell r="Z14">
            <v>2.6178255864653095</v>
          </cell>
          <cell r="AA14">
            <v>2.6178255864653095</v>
          </cell>
          <cell r="AB14">
            <v>2.6178255864653095</v>
          </cell>
          <cell r="AC14">
            <v>3.599870912094965</v>
          </cell>
          <cell r="AD14">
            <v>3.599870912094965</v>
          </cell>
          <cell r="AE14">
            <v>3.599870912094965</v>
          </cell>
          <cell r="AF14">
            <v>3.599870912094965</v>
          </cell>
          <cell r="AG14">
            <v>3.599870912094965</v>
          </cell>
          <cell r="AH14">
            <v>3.599870912094965</v>
          </cell>
          <cell r="AI14">
            <v>3.599870912094965</v>
          </cell>
          <cell r="AJ14">
            <v>3.599870912094965</v>
          </cell>
          <cell r="AK14">
            <v>3.599870912094965</v>
          </cell>
          <cell r="AL14">
            <v>3.599870912094965</v>
          </cell>
          <cell r="AM14">
            <v>3.599870912094965</v>
          </cell>
          <cell r="AN14">
            <v>3.599870912094965</v>
          </cell>
          <cell r="AO14">
            <v>3.599870912094965</v>
          </cell>
          <cell r="AP14">
            <v>3.599870912094965</v>
          </cell>
          <cell r="AQ14">
            <v>3.599870912094965</v>
          </cell>
          <cell r="AR14">
            <v>3.599870912094965</v>
          </cell>
          <cell r="AS14">
            <v>3.599870912094965</v>
          </cell>
          <cell r="AT14">
            <v>3.599870912094965</v>
          </cell>
          <cell r="AU14">
            <v>3.599870912094965</v>
          </cell>
          <cell r="AV14">
            <v>3.599870912094965</v>
          </cell>
          <cell r="AW14">
            <v>3.599870912094965</v>
          </cell>
          <cell r="AX14">
            <v>3.599870912094965</v>
          </cell>
          <cell r="AY14">
            <v>3.599870912094965</v>
          </cell>
          <cell r="AZ14">
            <v>3.599870912094965</v>
          </cell>
          <cell r="BA14">
            <v>3.599870912094965</v>
          </cell>
          <cell r="BB14">
            <v>3.599870912094965</v>
          </cell>
          <cell r="BC14">
            <v>3.599870912094965</v>
          </cell>
          <cell r="BD14">
            <v>3.599870912094965</v>
          </cell>
          <cell r="BE14">
            <v>3.599870912094965</v>
          </cell>
          <cell r="BF14">
            <v>3.599870912094965</v>
          </cell>
          <cell r="BG14">
            <v>3.599870912094965</v>
          </cell>
          <cell r="BH14">
            <v>3.599870912094965</v>
          </cell>
          <cell r="BI14">
            <v>3.599870912094965</v>
          </cell>
          <cell r="BJ14">
            <v>2.2116369697548235</v>
          </cell>
          <cell r="BK14">
            <v>2.2116369697548235</v>
          </cell>
          <cell r="BL14">
            <v>1</v>
          </cell>
          <cell r="BM14">
            <v>1</v>
          </cell>
          <cell r="BN14">
            <v>1</v>
          </cell>
          <cell r="BO14">
            <v>2.2116369697548235</v>
          </cell>
          <cell r="BP14">
            <v>2.2116369697548235</v>
          </cell>
          <cell r="BQ14">
            <v>2.6178255864653095</v>
          </cell>
          <cell r="BR14">
            <v>1</v>
          </cell>
          <cell r="BS14">
            <v>1</v>
          </cell>
          <cell r="BT14">
            <v>2.2116369697548235</v>
          </cell>
          <cell r="BU14">
            <v>2.2116369697548235</v>
          </cell>
          <cell r="BV14">
            <v>1</v>
          </cell>
          <cell r="BW14">
            <v>3.599870912094965</v>
          </cell>
          <cell r="BX14">
            <v>3.5362637029858877</v>
          </cell>
          <cell r="BY14">
            <v>3.599870912094965</v>
          </cell>
          <cell r="BZ14">
            <v>1</v>
          </cell>
          <cell r="CA14">
            <v>2.2116369697548235</v>
          </cell>
          <cell r="CB14">
            <v>2.2116369697548235</v>
          </cell>
          <cell r="CC14">
            <v>2.2116369697548235</v>
          </cell>
          <cell r="CD14">
            <v>2.2116369697548235</v>
          </cell>
          <cell r="CE14">
            <v>2.2116369697548235</v>
          </cell>
          <cell r="CF14">
            <v>2.2116369697548235</v>
          </cell>
          <cell r="CG14">
            <v>2.2116369697548235</v>
          </cell>
          <cell r="CH14">
            <v>2.2116369697548235</v>
          </cell>
          <cell r="CI14">
            <v>2.2116369697548235</v>
          </cell>
          <cell r="CJ14">
            <v>2.2116369697548235</v>
          </cell>
          <cell r="CK14">
            <v>2.2116369697548235</v>
          </cell>
          <cell r="CL14">
            <v>2.2116369697548235</v>
          </cell>
          <cell r="CM14">
            <v>3.599870912094965</v>
          </cell>
          <cell r="CN14">
            <v>3.599870912094965</v>
          </cell>
        </row>
        <row r="15">
          <cell r="B15">
            <v>0.86118433060849808</v>
          </cell>
          <cell r="C15">
            <v>0.86118433060849808</v>
          </cell>
          <cell r="D15">
            <v>1.681160121104385</v>
          </cell>
          <cell r="E15">
            <v>0</v>
          </cell>
          <cell r="F15">
            <v>1.0514249468365489</v>
          </cell>
          <cell r="G15">
            <v>1.0514249468365489</v>
          </cell>
          <cell r="H15">
            <v>1.0514249468365489</v>
          </cell>
          <cell r="I15">
            <v>1.0514249468365489</v>
          </cell>
          <cell r="J15">
            <v>0.62625311584240884</v>
          </cell>
          <cell r="K15">
            <v>0.62625311584240884</v>
          </cell>
          <cell r="L15">
            <v>0.62625311584240884</v>
          </cell>
          <cell r="M15">
            <v>0.62625311584240884</v>
          </cell>
          <cell r="N15">
            <v>0.86118433060849808</v>
          </cell>
          <cell r="O15">
            <v>0.62625311584240884</v>
          </cell>
          <cell r="P15">
            <v>0.62625311584240884</v>
          </cell>
          <cell r="Q15">
            <v>0.62625311584240884</v>
          </cell>
          <cell r="R15">
            <v>0.62625311584240884</v>
          </cell>
          <cell r="S15">
            <v>0.62625311584240884</v>
          </cell>
          <cell r="T15">
            <v>0.62625311584240884</v>
          </cell>
          <cell r="U15">
            <v>0.62625311584240884</v>
          </cell>
          <cell r="V15">
            <v>0.62625311584240884</v>
          </cell>
          <cell r="W15">
            <v>0.62625311584240884</v>
          </cell>
          <cell r="X15">
            <v>0.62625311584240884</v>
          </cell>
          <cell r="Y15">
            <v>0.62625311584240884</v>
          </cell>
          <cell r="Z15">
            <v>0.62625311584240884</v>
          </cell>
          <cell r="AA15">
            <v>0.62625311584240884</v>
          </cell>
          <cell r="AB15">
            <v>0.62625311584240884</v>
          </cell>
          <cell r="AC15">
            <v>0.86118433060849808</v>
          </cell>
          <cell r="AD15">
            <v>0.86118433060849808</v>
          </cell>
          <cell r="AE15">
            <v>0.86118433060849808</v>
          </cell>
          <cell r="AF15">
            <v>0.86118433060849808</v>
          </cell>
          <cell r="AG15">
            <v>0.86118433060849808</v>
          </cell>
          <cell r="AH15">
            <v>0.86118433060849808</v>
          </cell>
          <cell r="AI15">
            <v>0.86118433060849808</v>
          </cell>
          <cell r="AJ15">
            <v>0.86118433060849808</v>
          </cell>
          <cell r="AK15">
            <v>0.86118433060849808</v>
          </cell>
          <cell r="AL15">
            <v>0.86118433060849808</v>
          </cell>
          <cell r="AM15">
            <v>0.86118433060849808</v>
          </cell>
          <cell r="AN15">
            <v>0.86118433060849808</v>
          </cell>
          <cell r="AO15">
            <v>0.86118433060849808</v>
          </cell>
          <cell r="AP15">
            <v>0.86118433060849808</v>
          </cell>
          <cell r="AQ15">
            <v>0.86118433060849808</v>
          </cell>
          <cell r="AR15">
            <v>0.86118433060849808</v>
          </cell>
          <cell r="AS15">
            <v>0.86118433060849808</v>
          </cell>
          <cell r="AT15">
            <v>0.86118433060849808</v>
          </cell>
          <cell r="AU15">
            <v>0.86118433060849808</v>
          </cell>
          <cell r="AV15">
            <v>0.86118433060849808</v>
          </cell>
          <cell r="AW15">
            <v>0.86118433060849808</v>
          </cell>
          <cell r="AX15">
            <v>0.86118433060849808</v>
          </cell>
          <cell r="AY15">
            <v>0.86118433060849808</v>
          </cell>
          <cell r="AZ15">
            <v>0.86118433060849808</v>
          </cell>
          <cell r="BA15">
            <v>0.86118433060849808</v>
          </cell>
          <cell r="BB15">
            <v>0.86118433060849808</v>
          </cell>
          <cell r="BC15">
            <v>0.86118433060849808</v>
          </cell>
          <cell r="BD15">
            <v>0.86118433060849808</v>
          </cell>
          <cell r="BE15">
            <v>0.86118433060849808</v>
          </cell>
          <cell r="BF15">
            <v>0.86118433060849808</v>
          </cell>
          <cell r="BG15">
            <v>0.86118433060849808</v>
          </cell>
          <cell r="BH15">
            <v>0.86118433060849808</v>
          </cell>
          <cell r="BI15">
            <v>0.86118433060849808</v>
          </cell>
          <cell r="BJ15">
            <v>1.0514249468365489</v>
          </cell>
          <cell r="BK15">
            <v>1.0514249468365489</v>
          </cell>
          <cell r="BL15">
            <v>1</v>
          </cell>
          <cell r="BM15">
            <v>1</v>
          </cell>
          <cell r="BN15">
            <v>1</v>
          </cell>
          <cell r="BO15">
            <v>1.0514249468365489</v>
          </cell>
          <cell r="BP15">
            <v>1.0514249468365489</v>
          </cell>
          <cell r="BQ15">
            <v>0.62625311584240884</v>
          </cell>
          <cell r="BR15">
            <v>1</v>
          </cell>
          <cell r="BS15">
            <v>1</v>
          </cell>
          <cell r="BT15">
            <v>1.0514249468365489</v>
          </cell>
          <cell r="BU15">
            <v>1.0514249468365489</v>
          </cell>
          <cell r="BV15">
            <v>1</v>
          </cell>
          <cell r="BW15">
            <v>0.86118433060849808</v>
          </cell>
          <cell r="BX15">
            <v>1.681160121104385</v>
          </cell>
          <cell r="BY15">
            <v>0.86118433060849808</v>
          </cell>
          <cell r="BZ15">
            <v>1</v>
          </cell>
          <cell r="CA15">
            <v>1.0514249468365489</v>
          </cell>
          <cell r="CB15">
            <v>1.0514249468365489</v>
          </cell>
          <cell r="CC15">
            <v>1.0514249468365489</v>
          </cell>
          <cell r="CD15">
            <v>1.0514249468365489</v>
          </cell>
          <cell r="CE15">
            <v>1.0514249468365489</v>
          </cell>
          <cell r="CF15">
            <v>1.0514249468365489</v>
          </cell>
          <cell r="CG15">
            <v>1.0514249468365489</v>
          </cell>
          <cell r="CH15">
            <v>1.0514249468365489</v>
          </cell>
          <cell r="CI15">
            <v>1.0514249468365489</v>
          </cell>
          <cell r="CJ15">
            <v>1.0514249468365489</v>
          </cell>
          <cell r="CK15">
            <v>1.0514249468365489</v>
          </cell>
          <cell r="CL15">
            <v>1.0514249468365489</v>
          </cell>
          <cell r="CM15">
            <v>0.86118433060849808</v>
          </cell>
          <cell r="CN15">
            <v>0.86118433060849808</v>
          </cell>
        </row>
        <row r="16">
          <cell r="B16">
            <v>0.69896009746650067</v>
          </cell>
          <cell r="C16">
            <v>0.69896009746650067</v>
          </cell>
          <cell r="D16">
            <v>0.85085700442129475</v>
          </cell>
          <cell r="E16">
            <v>0</v>
          </cell>
          <cell r="F16">
            <v>0.53213984165379669</v>
          </cell>
          <cell r="G16">
            <v>0.53213984165379669</v>
          </cell>
          <cell r="H16">
            <v>0.53213984165379669</v>
          </cell>
          <cell r="I16">
            <v>0.53213984165379669</v>
          </cell>
          <cell r="J16">
            <v>0.50828367787256445</v>
          </cell>
          <cell r="K16">
            <v>0.50828367787256445</v>
          </cell>
          <cell r="L16">
            <v>0.50828367787256445</v>
          </cell>
          <cell r="M16">
            <v>0.50828367787256445</v>
          </cell>
          <cell r="N16">
            <v>0.69896009746650067</v>
          </cell>
          <cell r="O16">
            <v>0.50828367787256445</v>
          </cell>
          <cell r="P16">
            <v>0.50828367787256445</v>
          </cell>
          <cell r="Q16">
            <v>0.50828367787256445</v>
          </cell>
          <cell r="R16">
            <v>0.50828367787256445</v>
          </cell>
          <cell r="S16">
            <v>0.50828367787256445</v>
          </cell>
          <cell r="T16">
            <v>0.50828367787256445</v>
          </cell>
          <cell r="U16">
            <v>0.50828367787256445</v>
          </cell>
          <cell r="V16">
            <v>0.50828367787256445</v>
          </cell>
          <cell r="W16">
            <v>0.50828367787256445</v>
          </cell>
          <cell r="X16">
            <v>0.50828367787256445</v>
          </cell>
          <cell r="Y16">
            <v>0.50828367787256445</v>
          </cell>
          <cell r="Z16">
            <v>0.50828367787256445</v>
          </cell>
          <cell r="AA16">
            <v>0.50828367787256445</v>
          </cell>
          <cell r="AB16">
            <v>0.50828367787256445</v>
          </cell>
          <cell r="AC16">
            <v>0.69896009746650067</v>
          </cell>
          <cell r="AD16">
            <v>0.69896009746650067</v>
          </cell>
          <cell r="AE16">
            <v>0.69896009746650067</v>
          </cell>
          <cell r="AF16">
            <v>0.69896009746650067</v>
          </cell>
          <cell r="AG16">
            <v>0.69896009746650067</v>
          </cell>
          <cell r="AH16">
            <v>0.69896009746650067</v>
          </cell>
          <cell r="AI16">
            <v>0.69896009746650067</v>
          </cell>
          <cell r="AJ16">
            <v>0.69896009746650067</v>
          </cell>
          <cell r="AK16">
            <v>0.69896009746650067</v>
          </cell>
          <cell r="AL16">
            <v>0.69896009746650067</v>
          </cell>
          <cell r="AM16">
            <v>0.69896009746650067</v>
          </cell>
          <cell r="AN16">
            <v>0.69896009746650067</v>
          </cell>
          <cell r="AO16">
            <v>0.69896009746650067</v>
          </cell>
          <cell r="AP16">
            <v>0.69896009746650067</v>
          </cell>
          <cell r="AQ16">
            <v>0.69896009746650067</v>
          </cell>
          <cell r="AR16">
            <v>0.69896009746650067</v>
          </cell>
          <cell r="AS16">
            <v>0.69896009746650067</v>
          </cell>
          <cell r="AT16">
            <v>0.69896009746650067</v>
          </cell>
          <cell r="AU16">
            <v>0.69896009746650067</v>
          </cell>
          <cell r="AV16">
            <v>0.69896009746650067</v>
          </cell>
          <cell r="AW16">
            <v>0.69896009746650067</v>
          </cell>
          <cell r="AX16">
            <v>0.69896009746650067</v>
          </cell>
          <cell r="AY16">
            <v>0.69896009746650067</v>
          </cell>
          <cell r="AZ16">
            <v>0.69896009746650067</v>
          </cell>
          <cell r="BA16">
            <v>0.69896009746650067</v>
          </cell>
          <cell r="BB16">
            <v>0.69896009746650067</v>
          </cell>
          <cell r="BC16">
            <v>0.69896009746650067</v>
          </cell>
          <cell r="BD16">
            <v>0.69896009746650067</v>
          </cell>
          <cell r="BE16">
            <v>0.69896009746650067</v>
          </cell>
          <cell r="BF16">
            <v>0.69896009746650067</v>
          </cell>
          <cell r="BG16">
            <v>0.69896009746650067</v>
          </cell>
          <cell r="BH16">
            <v>0.69896009746650067</v>
          </cell>
          <cell r="BI16">
            <v>0.69896009746650067</v>
          </cell>
          <cell r="BJ16">
            <v>0.53213984165379669</v>
          </cell>
          <cell r="BK16">
            <v>0.53213984165379669</v>
          </cell>
          <cell r="BL16">
            <v>1</v>
          </cell>
          <cell r="BM16">
            <v>1</v>
          </cell>
          <cell r="BN16">
            <v>1</v>
          </cell>
          <cell r="BO16">
            <v>0.53213984165379669</v>
          </cell>
          <cell r="BP16">
            <v>0.53213984165379669</v>
          </cell>
          <cell r="BQ16">
            <v>0.50828367787256445</v>
          </cell>
          <cell r="BR16">
            <v>1</v>
          </cell>
          <cell r="BS16">
            <v>1</v>
          </cell>
          <cell r="BT16">
            <v>0.53213984165379669</v>
          </cell>
          <cell r="BU16">
            <v>0.53213984165379669</v>
          </cell>
          <cell r="BV16">
            <v>1</v>
          </cell>
          <cell r="BW16">
            <v>0.69896009746650067</v>
          </cell>
          <cell r="BX16">
            <v>0.85085700442129475</v>
          </cell>
          <cell r="BY16">
            <v>0.69896009746650067</v>
          </cell>
          <cell r="BZ16">
            <v>1</v>
          </cell>
          <cell r="CA16">
            <v>0.53213984165379669</v>
          </cell>
          <cell r="CB16">
            <v>0.53213984165379669</v>
          </cell>
          <cell r="CC16">
            <v>0.53213984165379669</v>
          </cell>
          <cell r="CD16">
            <v>0.53213984165379669</v>
          </cell>
          <cell r="CE16">
            <v>0.53213984165379669</v>
          </cell>
          <cell r="CF16">
            <v>0.53213984165379669</v>
          </cell>
          <cell r="CG16">
            <v>0.53213984165379669</v>
          </cell>
          <cell r="CH16">
            <v>0.53213984165379669</v>
          </cell>
          <cell r="CI16">
            <v>0.53213984165379669</v>
          </cell>
          <cell r="CJ16">
            <v>0.53213984165379669</v>
          </cell>
          <cell r="CK16">
            <v>0.53213984165379669</v>
          </cell>
          <cell r="CL16">
            <v>0.53213984165379669</v>
          </cell>
          <cell r="CM16">
            <v>0.69896009746650067</v>
          </cell>
          <cell r="CN16">
            <v>0.69896009746650067</v>
          </cell>
        </row>
        <row r="17">
          <cell r="B17">
            <v>0.98234447045488937</v>
          </cell>
          <cell r="C17">
            <v>0.98234447045488937</v>
          </cell>
          <cell r="D17">
            <v>1.2853687767209447</v>
          </cell>
          <cell r="E17">
            <v>0</v>
          </cell>
          <cell r="F17">
            <v>0.80389058767428667</v>
          </cell>
          <cell r="G17">
            <v>0.80389058767428667</v>
          </cell>
          <cell r="H17">
            <v>0.80389058767428667</v>
          </cell>
          <cell r="I17">
            <v>0.80389058767428667</v>
          </cell>
          <cell r="J17">
            <v>0.71436075133676491</v>
          </cell>
          <cell r="K17">
            <v>0.71436075133676491</v>
          </cell>
          <cell r="L17">
            <v>0.71436075133676491</v>
          </cell>
          <cell r="M17">
            <v>0.71436075133676491</v>
          </cell>
          <cell r="N17">
            <v>0.98234447045488937</v>
          </cell>
          <cell r="O17">
            <v>0.71436075133676491</v>
          </cell>
          <cell r="P17">
            <v>0.71436075133676491</v>
          </cell>
          <cell r="Q17">
            <v>0.71436075133676491</v>
          </cell>
          <cell r="R17">
            <v>0.71436075133676491</v>
          </cell>
          <cell r="S17">
            <v>0.71436075133676491</v>
          </cell>
          <cell r="T17">
            <v>0.71436075133676491</v>
          </cell>
          <cell r="U17">
            <v>0.71436075133676491</v>
          </cell>
          <cell r="V17">
            <v>0.71436075133676491</v>
          </cell>
          <cell r="W17">
            <v>0.71436075133676491</v>
          </cell>
          <cell r="X17">
            <v>0.71436075133676491</v>
          </cell>
          <cell r="Y17">
            <v>0.71436075133676491</v>
          </cell>
          <cell r="Z17">
            <v>0.71436075133676491</v>
          </cell>
          <cell r="AA17">
            <v>0.71436075133676491</v>
          </cell>
          <cell r="AB17">
            <v>0.71436075133676491</v>
          </cell>
          <cell r="AC17">
            <v>0.98234447045488937</v>
          </cell>
          <cell r="AD17">
            <v>0.98234447045488937</v>
          </cell>
          <cell r="AE17">
            <v>0.98234447045488937</v>
          </cell>
          <cell r="AF17">
            <v>0.98234447045488937</v>
          </cell>
          <cell r="AG17">
            <v>0.98234447045488937</v>
          </cell>
          <cell r="AH17">
            <v>0.98234447045488937</v>
          </cell>
          <cell r="AI17">
            <v>0.98234447045488937</v>
          </cell>
          <cell r="AJ17">
            <v>0.98234447045488937</v>
          </cell>
          <cell r="AK17">
            <v>0.98234447045488937</v>
          </cell>
          <cell r="AL17">
            <v>0.98234447045488937</v>
          </cell>
          <cell r="AM17">
            <v>0.98234447045488937</v>
          </cell>
          <cell r="AN17">
            <v>0.98234447045488937</v>
          </cell>
          <cell r="AO17">
            <v>0.98234447045488937</v>
          </cell>
          <cell r="AP17">
            <v>0.98234447045488937</v>
          </cell>
          <cell r="AQ17">
            <v>0.98234447045488937</v>
          </cell>
          <cell r="AR17">
            <v>0.98234447045488937</v>
          </cell>
          <cell r="AS17">
            <v>0.98234447045488937</v>
          </cell>
          <cell r="AT17">
            <v>0.98234447045488937</v>
          </cell>
          <cell r="AU17">
            <v>0.98234447045488937</v>
          </cell>
          <cell r="AV17">
            <v>0.98234447045488937</v>
          </cell>
          <cell r="AW17">
            <v>0.98234447045488937</v>
          </cell>
          <cell r="AX17">
            <v>0.98234447045488937</v>
          </cell>
          <cell r="AY17">
            <v>0.98234447045488937</v>
          </cell>
          <cell r="AZ17">
            <v>0.98234447045488937</v>
          </cell>
          <cell r="BA17">
            <v>0.98234447045488937</v>
          </cell>
          <cell r="BB17">
            <v>0.98234447045488937</v>
          </cell>
          <cell r="BC17">
            <v>0.98234447045488937</v>
          </cell>
          <cell r="BD17">
            <v>0.98234447045488937</v>
          </cell>
          <cell r="BE17">
            <v>0.98234447045488937</v>
          </cell>
          <cell r="BF17">
            <v>0.98234447045488937</v>
          </cell>
          <cell r="BG17">
            <v>0.98234447045488937</v>
          </cell>
          <cell r="BH17">
            <v>0.98234447045488937</v>
          </cell>
          <cell r="BI17">
            <v>0.98234447045488937</v>
          </cell>
          <cell r="BJ17">
            <v>0.80389058767428667</v>
          </cell>
          <cell r="BK17">
            <v>0.80389058767428667</v>
          </cell>
          <cell r="BL17">
            <v>1</v>
          </cell>
          <cell r="BM17">
            <v>1</v>
          </cell>
          <cell r="BN17">
            <v>1</v>
          </cell>
          <cell r="BO17">
            <v>0.80389058767428667</v>
          </cell>
          <cell r="BP17">
            <v>0.80389058767428667</v>
          </cell>
          <cell r="BQ17">
            <v>0.71436075133676491</v>
          </cell>
          <cell r="BR17">
            <v>1</v>
          </cell>
          <cell r="BS17">
            <v>1</v>
          </cell>
          <cell r="BT17">
            <v>0.80389058767428667</v>
          </cell>
          <cell r="BU17">
            <v>0.80389058767428667</v>
          </cell>
          <cell r="BV17">
            <v>1</v>
          </cell>
          <cell r="BW17">
            <v>0.98234447045488937</v>
          </cell>
          <cell r="BX17">
            <v>1.2853687767209447</v>
          </cell>
          <cell r="BY17">
            <v>0.98234447045488937</v>
          </cell>
          <cell r="BZ17">
            <v>1</v>
          </cell>
          <cell r="CA17">
            <v>0.80389058767428667</v>
          </cell>
          <cell r="CB17">
            <v>0.80389058767428667</v>
          </cell>
          <cell r="CC17">
            <v>0.80389058767428667</v>
          </cell>
          <cell r="CD17">
            <v>0.80389058767428667</v>
          </cell>
          <cell r="CE17">
            <v>0.80389058767428667</v>
          </cell>
          <cell r="CF17">
            <v>0.80389058767428667</v>
          </cell>
          <cell r="CG17">
            <v>0.80389058767428667</v>
          </cell>
          <cell r="CH17">
            <v>0.80389058767428667</v>
          </cell>
          <cell r="CI17">
            <v>0.80389058767428667</v>
          </cell>
          <cell r="CJ17">
            <v>0.80389058767428667</v>
          </cell>
          <cell r="CK17">
            <v>0.80389058767428667</v>
          </cell>
          <cell r="CL17">
            <v>0.80389058767428667</v>
          </cell>
          <cell r="CM17">
            <v>0.98234447045488937</v>
          </cell>
          <cell r="CN17">
            <v>0.98234447045488937</v>
          </cell>
        </row>
        <row r="18">
          <cell r="B18">
            <v>2.1287297436649339</v>
          </cell>
          <cell r="C18">
            <v>2.1287297436649339</v>
          </cell>
          <cell r="D18">
            <v>2.4720905759796494</v>
          </cell>
          <cell r="E18">
            <v>0</v>
          </cell>
          <cell r="F18">
            <v>1.5460857474522192</v>
          </cell>
          <cell r="G18">
            <v>1.5460857474522192</v>
          </cell>
          <cell r="H18">
            <v>1.5460857474522192</v>
          </cell>
          <cell r="I18">
            <v>1.5460857474522192</v>
          </cell>
          <cell r="J18">
            <v>1.5480119497931586</v>
          </cell>
          <cell r="K18">
            <v>1.5480119497931586</v>
          </cell>
          <cell r="L18">
            <v>1.5480119497931586</v>
          </cell>
          <cell r="M18">
            <v>1.5480119497931586</v>
          </cell>
          <cell r="N18">
            <v>2.1287297436649339</v>
          </cell>
          <cell r="O18">
            <v>1.5480119497931586</v>
          </cell>
          <cell r="P18">
            <v>1.5480119497931586</v>
          </cell>
          <cell r="Q18">
            <v>1.5480119497931586</v>
          </cell>
          <cell r="R18">
            <v>1.5480119497931586</v>
          </cell>
          <cell r="S18">
            <v>1.5480119497931586</v>
          </cell>
          <cell r="T18">
            <v>1.5480119497931586</v>
          </cell>
          <cell r="U18">
            <v>1.5480119497931586</v>
          </cell>
          <cell r="V18">
            <v>1.5480119497931586</v>
          </cell>
          <cell r="W18">
            <v>1.5480119497931586</v>
          </cell>
          <cell r="X18">
            <v>1.5480119497931586</v>
          </cell>
          <cell r="Y18">
            <v>1.5480119497931586</v>
          </cell>
          <cell r="Z18">
            <v>1.5480119497931586</v>
          </cell>
          <cell r="AA18">
            <v>1.5480119497931586</v>
          </cell>
          <cell r="AB18">
            <v>1.5480119497931586</v>
          </cell>
          <cell r="AC18">
            <v>2.1287297436649339</v>
          </cell>
          <cell r="AD18">
            <v>2.1287297436649339</v>
          </cell>
          <cell r="AE18">
            <v>2.1287297436649339</v>
          </cell>
          <cell r="AF18">
            <v>2.1287297436649339</v>
          </cell>
          <cell r="AG18">
            <v>2.1287297436649339</v>
          </cell>
          <cell r="AH18">
            <v>2.1287297436649339</v>
          </cell>
          <cell r="AI18">
            <v>2.1287297436649339</v>
          </cell>
          <cell r="AJ18">
            <v>2.1287297436649339</v>
          </cell>
          <cell r="AK18">
            <v>2.1287297436649339</v>
          </cell>
          <cell r="AL18">
            <v>2.1287297436649339</v>
          </cell>
          <cell r="AM18">
            <v>2.1287297436649339</v>
          </cell>
          <cell r="AN18">
            <v>2.1287297436649339</v>
          </cell>
          <cell r="AO18">
            <v>2.1287297436649339</v>
          </cell>
          <cell r="AP18">
            <v>2.1287297436649339</v>
          </cell>
          <cell r="AQ18">
            <v>2.1287297436649339</v>
          </cell>
          <cell r="AR18">
            <v>2.1287297436649339</v>
          </cell>
          <cell r="AS18">
            <v>2.1287297436649339</v>
          </cell>
          <cell r="AT18">
            <v>2.1287297436649339</v>
          </cell>
          <cell r="AU18">
            <v>2.1287297436649339</v>
          </cell>
          <cell r="AV18">
            <v>2.1287297436649339</v>
          </cell>
          <cell r="AW18">
            <v>2.1287297436649339</v>
          </cell>
          <cell r="AX18">
            <v>2.1287297436649339</v>
          </cell>
          <cell r="AY18">
            <v>2.1287297436649339</v>
          </cell>
          <cell r="AZ18">
            <v>2.1287297436649339</v>
          </cell>
          <cell r="BA18">
            <v>2.1287297436649339</v>
          </cell>
          <cell r="BB18">
            <v>2.1287297436649339</v>
          </cell>
          <cell r="BC18">
            <v>2.1287297436649339</v>
          </cell>
          <cell r="BD18">
            <v>2.1287297436649339</v>
          </cell>
          <cell r="BE18">
            <v>2.1287297436649339</v>
          </cell>
          <cell r="BF18">
            <v>2.1287297436649339</v>
          </cell>
          <cell r="BG18">
            <v>2.1287297436649339</v>
          </cell>
          <cell r="BH18">
            <v>2.1287297436649339</v>
          </cell>
          <cell r="BI18">
            <v>2.1287297436649339</v>
          </cell>
          <cell r="BJ18">
            <v>1.5460857474522192</v>
          </cell>
          <cell r="BK18">
            <v>1.5460857474522192</v>
          </cell>
          <cell r="BL18">
            <v>1</v>
          </cell>
          <cell r="BM18">
            <v>1</v>
          </cell>
          <cell r="BN18">
            <v>1</v>
          </cell>
          <cell r="BO18">
            <v>1.5460857474522192</v>
          </cell>
          <cell r="BP18">
            <v>1.5460857474522192</v>
          </cell>
          <cell r="BQ18">
            <v>1.5480119497931586</v>
          </cell>
          <cell r="BR18">
            <v>1</v>
          </cell>
          <cell r="BS18">
            <v>1</v>
          </cell>
          <cell r="BT18">
            <v>1.5460857474522192</v>
          </cell>
          <cell r="BU18">
            <v>1.5460857474522192</v>
          </cell>
          <cell r="BV18">
            <v>2</v>
          </cell>
          <cell r="BW18">
            <v>2.1287297436649339</v>
          </cell>
          <cell r="BX18">
            <v>2.4720905759796494</v>
          </cell>
          <cell r="BY18">
            <v>2.1287297436649339</v>
          </cell>
          <cell r="BZ18">
            <v>2</v>
          </cell>
          <cell r="CA18">
            <v>1.5460857474522192</v>
          </cell>
          <cell r="CB18">
            <v>1.5460857474522192</v>
          </cell>
          <cell r="CC18">
            <v>1.5460857474522192</v>
          </cell>
          <cell r="CD18">
            <v>1.5460857474522192</v>
          </cell>
          <cell r="CE18">
            <v>1.5460857474522192</v>
          </cell>
          <cell r="CF18">
            <v>1.5460857474522192</v>
          </cell>
          <cell r="CG18">
            <v>1.5460857474522192</v>
          </cell>
          <cell r="CH18">
            <v>1.5460857474522192</v>
          </cell>
          <cell r="CI18">
            <v>1.5460857474522192</v>
          </cell>
          <cell r="CJ18">
            <v>1.5460857474522192</v>
          </cell>
          <cell r="CK18">
            <v>1.5460857474522192</v>
          </cell>
          <cell r="CL18">
            <v>1.5460857474522192</v>
          </cell>
          <cell r="CM18">
            <v>2.1287297436649339</v>
          </cell>
          <cell r="CN18">
            <v>2.1287297436649339</v>
          </cell>
        </row>
        <row r="19">
          <cell r="B19">
            <v>0.37795984883459244</v>
          </cell>
          <cell r="C19">
            <v>0.37795984883459244</v>
          </cell>
          <cell r="D19">
            <v>0.75961272048763295</v>
          </cell>
          <cell r="E19">
            <v>0</v>
          </cell>
          <cell r="F19">
            <v>0.47507417897256032</v>
          </cell>
          <cell r="G19">
            <v>0.47507417897256032</v>
          </cell>
          <cell r="H19">
            <v>0.47507417897256032</v>
          </cell>
          <cell r="I19">
            <v>0.47507417897256032</v>
          </cell>
          <cell r="J19">
            <v>0.27485234529144564</v>
          </cell>
          <cell r="K19">
            <v>0.27485234529144564</v>
          </cell>
          <cell r="L19">
            <v>0.27485234529144564</v>
          </cell>
          <cell r="M19">
            <v>0.27485234529144564</v>
          </cell>
          <cell r="N19">
            <v>0.37795984883459244</v>
          </cell>
          <cell r="O19">
            <v>0.27485234529144564</v>
          </cell>
          <cell r="P19">
            <v>0.27485234529144564</v>
          </cell>
          <cell r="Q19">
            <v>0.27485234529144564</v>
          </cell>
          <cell r="R19">
            <v>0.27485234529144564</v>
          </cell>
          <cell r="S19">
            <v>0.27485234529144564</v>
          </cell>
          <cell r="T19">
            <v>0.27485234529144564</v>
          </cell>
          <cell r="U19">
            <v>0.27485234529144564</v>
          </cell>
          <cell r="V19">
            <v>0.27485234529144564</v>
          </cell>
          <cell r="W19">
            <v>0.27485234529144564</v>
          </cell>
          <cell r="X19">
            <v>0.27485234529144564</v>
          </cell>
          <cell r="Y19">
            <v>0.27485234529144564</v>
          </cell>
          <cell r="Z19">
            <v>0.27485234529144564</v>
          </cell>
          <cell r="AA19">
            <v>0.27485234529144564</v>
          </cell>
          <cell r="AB19">
            <v>0.27485234529144564</v>
          </cell>
          <cell r="AC19">
            <v>0.37795984883459244</v>
          </cell>
          <cell r="AD19">
            <v>0.37795984883459244</v>
          </cell>
          <cell r="AE19">
            <v>0.37795984883459244</v>
          </cell>
          <cell r="AF19">
            <v>0.37795984883459244</v>
          </cell>
          <cell r="AG19">
            <v>0.37795984883459244</v>
          </cell>
          <cell r="AH19">
            <v>0.37795984883459244</v>
          </cell>
          <cell r="AI19">
            <v>0.37795984883459244</v>
          </cell>
          <cell r="AJ19">
            <v>0.37795984883459244</v>
          </cell>
          <cell r="AK19">
            <v>0.37795984883459244</v>
          </cell>
          <cell r="AL19">
            <v>0.37795984883459244</v>
          </cell>
          <cell r="AM19">
            <v>0.37795984883459244</v>
          </cell>
          <cell r="AN19">
            <v>0.37795984883459244</v>
          </cell>
          <cell r="AO19">
            <v>0.37795984883459244</v>
          </cell>
          <cell r="AP19">
            <v>0.37795984883459244</v>
          </cell>
          <cell r="AQ19">
            <v>0.37795984883459244</v>
          </cell>
          <cell r="AR19">
            <v>0.37795984883459244</v>
          </cell>
          <cell r="AS19">
            <v>0.37795984883459244</v>
          </cell>
          <cell r="AT19">
            <v>0.37795984883459244</v>
          </cell>
          <cell r="AU19">
            <v>0.37795984883459244</v>
          </cell>
          <cell r="AV19">
            <v>0.37795984883459244</v>
          </cell>
          <cell r="AW19">
            <v>0.37795984883459244</v>
          </cell>
          <cell r="AX19">
            <v>0.37795984883459244</v>
          </cell>
          <cell r="AY19">
            <v>0.37795984883459244</v>
          </cell>
          <cell r="AZ19">
            <v>0.37795984883459244</v>
          </cell>
          <cell r="BA19">
            <v>0.37795984883459244</v>
          </cell>
          <cell r="BB19">
            <v>0.37795984883459244</v>
          </cell>
          <cell r="BC19">
            <v>0.37795984883459244</v>
          </cell>
          <cell r="BD19">
            <v>0.37795984883459244</v>
          </cell>
          <cell r="BE19">
            <v>0.37795984883459244</v>
          </cell>
          <cell r="BF19">
            <v>0.37795984883459244</v>
          </cell>
          <cell r="BG19">
            <v>0.37795984883459244</v>
          </cell>
          <cell r="BH19">
            <v>0.37795984883459244</v>
          </cell>
          <cell r="BI19">
            <v>0.37795984883459244</v>
          </cell>
          <cell r="BJ19">
            <v>0.47507417897256032</v>
          </cell>
          <cell r="BK19">
            <v>0.47507417897256032</v>
          </cell>
          <cell r="BL19">
            <v>1</v>
          </cell>
          <cell r="BM19">
            <v>1</v>
          </cell>
          <cell r="BN19">
            <v>1</v>
          </cell>
          <cell r="BO19">
            <v>0.47507417897256032</v>
          </cell>
          <cell r="BP19">
            <v>0.47507417897256032</v>
          </cell>
          <cell r="BQ19">
            <v>0.27485234529144564</v>
          </cell>
          <cell r="BR19">
            <v>1</v>
          </cell>
          <cell r="BS19">
            <v>1</v>
          </cell>
          <cell r="BT19">
            <v>0.47507417897256032</v>
          </cell>
          <cell r="BU19">
            <v>0.47507417897256032</v>
          </cell>
          <cell r="BV19">
            <v>1</v>
          </cell>
          <cell r="BW19">
            <v>0.37795984883459244</v>
          </cell>
          <cell r="BX19">
            <v>0.75961272048763295</v>
          </cell>
          <cell r="BY19">
            <v>0.37795984883459244</v>
          </cell>
          <cell r="BZ19">
            <v>1</v>
          </cell>
          <cell r="CA19">
            <v>0.47507417897256032</v>
          </cell>
          <cell r="CB19">
            <v>0.47507417897256032</v>
          </cell>
          <cell r="CC19">
            <v>0.47507417897256032</v>
          </cell>
          <cell r="CD19">
            <v>0.47507417897256032</v>
          </cell>
          <cell r="CE19">
            <v>0.47507417897256032</v>
          </cell>
          <cell r="CF19">
            <v>0.47507417897256032</v>
          </cell>
          <cell r="CG19">
            <v>0.47507417897256032</v>
          </cell>
          <cell r="CH19">
            <v>0.47507417897256032</v>
          </cell>
          <cell r="CI19">
            <v>0.47507417897256032</v>
          </cell>
          <cell r="CJ19">
            <v>0.47507417897256032</v>
          </cell>
          <cell r="CK19">
            <v>0.47507417897256032</v>
          </cell>
          <cell r="CL19">
            <v>0.47507417897256032</v>
          </cell>
          <cell r="CM19">
            <v>0.37795984883459244</v>
          </cell>
          <cell r="CN19">
            <v>0.37795984883459244</v>
          </cell>
        </row>
        <row r="20">
          <cell r="B20">
            <v>1.6964346174377531</v>
          </cell>
          <cell r="C20">
            <v>1.6964346174377531</v>
          </cell>
          <cell r="D20">
            <v>1.763102305902341</v>
          </cell>
          <cell r="E20">
            <v>0</v>
          </cell>
          <cell r="F20">
            <v>1.1026729250709266</v>
          </cell>
          <cell r="G20">
            <v>1.1026729250709266</v>
          </cell>
          <cell r="H20">
            <v>1.1026729250709266</v>
          </cell>
          <cell r="I20">
            <v>1.1026729250709266</v>
          </cell>
          <cell r="J20">
            <v>1.2336469989446348</v>
          </cell>
          <cell r="K20">
            <v>1.2336469989446348</v>
          </cell>
          <cell r="L20">
            <v>1.2336469989446348</v>
          </cell>
          <cell r="M20">
            <v>1.2336469989446348</v>
          </cell>
          <cell r="N20">
            <v>1.6964346174377531</v>
          </cell>
          <cell r="O20">
            <v>1.2336469989446348</v>
          </cell>
          <cell r="P20">
            <v>1.2336469989446348</v>
          </cell>
          <cell r="Q20">
            <v>1.2336469989446348</v>
          </cell>
          <cell r="R20">
            <v>1.2336469989446348</v>
          </cell>
          <cell r="S20">
            <v>1.2336469989446348</v>
          </cell>
          <cell r="T20">
            <v>1.2336469989446348</v>
          </cell>
          <cell r="U20">
            <v>1.2336469989446348</v>
          </cell>
          <cell r="V20">
            <v>1.2336469989446348</v>
          </cell>
          <cell r="W20">
            <v>1.2336469989446348</v>
          </cell>
          <cell r="X20">
            <v>1.2336469989446348</v>
          </cell>
          <cell r="Y20">
            <v>1.2336469989446348</v>
          </cell>
          <cell r="Z20">
            <v>1.2336469989446348</v>
          </cell>
          <cell r="AA20">
            <v>1.2336469989446348</v>
          </cell>
          <cell r="AB20">
            <v>1.2336469989446348</v>
          </cell>
          <cell r="AC20">
            <v>1.6964346174377531</v>
          </cell>
          <cell r="AD20">
            <v>1.6964346174377531</v>
          </cell>
          <cell r="AE20">
            <v>1.6964346174377531</v>
          </cell>
          <cell r="AF20">
            <v>1.6964346174377531</v>
          </cell>
          <cell r="AG20">
            <v>1.6964346174377531</v>
          </cell>
          <cell r="AH20">
            <v>1.6964346174377531</v>
          </cell>
          <cell r="AI20">
            <v>1.6964346174377531</v>
          </cell>
          <cell r="AJ20">
            <v>1.6964346174377531</v>
          </cell>
          <cell r="AK20">
            <v>1.6964346174377531</v>
          </cell>
          <cell r="AL20">
            <v>1.6964346174377531</v>
          </cell>
          <cell r="AM20">
            <v>1.6964346174377531</v>
          </cell>
          <cell r="AN20">
            <v>1.6964346174377531</v>
          </cell>
          <cell r="AO20">
            <v>1.6964346174377531</v>
          </cell>
          <cell r="AP20">
            <v>1.6964346174377531</v>
          </cell>
          <cell r="AQ20">
            <v>1.6964346174377531</v>
          </cell>
          <cell r="AR20">
            <v>1.6964346174377531</v>
          </cell>
          <cell r="AS20">
            <v>1.6964346174377531</v>
          </cell>
          <cell r="AT20">
            <v>1.6964346174377531</v>
          </cell>
          <cell r="AU20">
            <v>1.6964346174377531</v>
          </cell>
          <cell r="AV20">
            <v>1.6964346174377531</v>
          </cell>
          <cell r="AW20">
            <v>1.6964346174377531</v>
          </cell>
          <cell r="AX20">
            <v>1.6964346174377531</v>
          </cell>
          <cell r="AY20">
            <v>1.6964346174377531</v>
          </cell>
          <cell r="AZ20">
            <v>1.6964346174377531</v>
          </cell>
          <cell r="BA20">
            <v>1.6964346174377531</v>
          </cell>
          <cell r="BB20">
            <v>1.6964346174377531</v>
          </cell>
          <cell r="BC20">
            <v>1.6964346174377531</v>
          </cell>
          <cell r="BD20">
            <v>1.6964346174377531</v>
          </cell>
          <cell r="BE20">
            <v>1.6964346174377531</v>
          </cell>
          <cell r="BF20">
            <v>1.6964346174377531</v>
          </cell>
          <cell r="BG20">
            <v>1.6964346174377531</v>
          </cell>
          <cell r="BH20">
            <v>1.6964346174377531</v>
          </cell>
          <cell r="BI20">
            <v>1.6964346174377531</v>
          </cell>
          <cell r="BJ20">
            <v>1.1026729250709266</v>
          </cell>
          <cell r="BK20">
            <v>1.1026729250709266</v>
          </cell>
          <cell r="BL20">
            <v>1</v>
          </cell>
          <cell r="BM20">
            <v>1</v>
          </cell>
          <cell r="BN20">
            <v>1</v>
          </cell>
          <cell r="BO20">
            <v>1.1026729250709266</v>
          </cell>
          <cell r="BP20">
            <v>1.1026729250709266</v>
          </cell>
          <cell r="BQ20">
            <v>1.2336469989446348</v>
          </cell>
          <cell r="BR20">
            <v>1</v>
          </cell>
          <cell r="BS20">
            <v>1</v>
          </cell>
          <cell r="BT20">
            <v>1.1026729250709266</v>
          </cell>
          <cell r="BU20">
            <v>1.1026729250709266</v>
          </cell>
          <cell r="BV20">
            <v>1</v>
          </cell>
          <cell r="BW20">
            <v>1.6964346174377531</v>
          </cell>
          <cell r="BX20">
            <v>1.763102305902341</v>
          </cell>
          <cell r="BY20">
            <v>1.6964346174377531</v>
          </cell>
          <cell r="BZ20">
            <v>1</v>
          </cell>
          <cell r="CA20">
            <v>1.1026729250709266</v>
          </cell>
          <cell r="CB20">
            <v>1.1026729250709266</v>
          </cell>
          <cell r="CC20">
            <v>1.1026729250709266</v>
          </cell>
          <cell r="CD20">
            <v>1.1026729250709266</v>
          </cell>
          <cell r="CE20">
            <v>1.1026729250709266</v>
          </cell>
          <cell r="CF20">
            <v>1.1026729250709266</v>
          </cell>
          <cell r="CG20">
            <v>1.1026729250709266</v>
          </cell>
          <cell r="CH20">
            <v>1.1026729250709266</v>
          </cell>
          <cell r="CI20">
            <v>1.1026729250709266</v>
          </cell>
          <cell r="CJ20">
            <v>1.1026729250709266</v>
          </cell>
          <cell r="CK20">
            <v>1.1026729250709266</v>
          </cell>
          <cell r="CL20">
            <v>1.1026729250709266</v>
          </cell>
          <cell r="CM20">
            <v>1.6964346174377531</v>
          </cell>
          <cell r="CN20">
            <v>1.6964346174377531</v>
          </cell>
        </row>
        <row r="21">
          <cell r="B21">
            <v>0.58217295474598141</v>
          </cell>
          <cell r="C21">
            <v>0.58217295474598141</v>
          </cell>
          <cell r="D21">
            <v>1.0566403082978104</v>
          </cell>
          <cell r="E21">
            <v>0</v>
          </cell>
          <cell r="F21">
            <v>0.66084007467864403</v>
          </cell>
          <cell r="G21">
            <v>0.66084007467864403</v>
          </cell>
          <cell r="H21">
            <v>0.66084007467864403</v>
          </cell>
          <cell r="I21">
            <v>0.66084007467864403</v>
          </cell>
          <cell r="J21">
            <v>0.42335608523118529</v>
          </cell>
          <cell r="K21">
            <v>0.42335608523118529</v>
          </cell>
          <cell r="L21">
            <v>0.42335608523118529</v>
          </cell>
          <cell r="M21">
            <v>0.42335608523118529</v>
          </cell>
          <cell r="N21">
            <v>0.58217295474598141</v>
          </cell>
          <cell r="O21">
            <v>0.42335608523118529</v>
          </cell>
          <cell r="P21">
            <v>0.42335608523118529</v>
          </cell>
          <cell r="Q21">
            <v>0.42335608523118529</v>
          </cell>
          <cell r="R21">
            <v>0.42335608523118529</v>
          </cell>
          <cell r="S21">
            <v>0.42335608523118529</v>
          </cell>
          <cell r="T21">
            <v>0.42335608523118529</v>
          </cell>
          <cell r="U21">
            <v>0.42335608523118529</v>
          </cell>
          <cell r="V21">
            <v>0.42335608523118529</v>
          </cell>
          <cell r="W21">
            <v>0.42335608523118529</v>
          </cell>
          <cell r="X21">
            <v>0.42335608523118529</v>
          </cell>
          <cell r="Y21">
            <v>0.42335608523118529</v>
          </cell>
          <cell r="Z21">
            <v>0.42335608523118529</v>
          </cell>
          <cell r="AA21">
            <v>0.42335608523118529</v>
          </cell>
          <cell r="AB21">
            <v>0.42335608523118529</v>
          </cell>
          <cell r="AC21">
            <v>0.58217295474598141</v>
          </cell>
          <cell r="AD21">
            <v>0.58217295474598141</v>
          </cell>
          <cell r="AE21">
            <v>0.58217295474598141</v>
          </cell>
          <cell r="AF21">
            <v>0.58217295474598141</v>
          </cell>
          <cell r="AG21">
            <v>0.58217295474598141</v>
          </cell>
          <cell r="AH21">
            <v>0.58217295474598141</v>
          </cell>
          <cell r="AI21">
            <v>0.58217295474598141</v>
          </cell>
          <cell r="AJ21">
            <v>0.58217295474598141</v>
          </cell>
          <cell r="AK21">
            <v>0.58217295474598141</v>
          </cell>
          <cell r="AL21">
            <v>0.58217295474598141</v>
          </cell>
          <cell r="AM21">
            <v>0.58217295474598141</v>
          </cell>
          <cell r="AN21">
            <v>0.58217295474598141</v>
          </cell>
          <cell r="AO21">
            <v>0.58217295474598141</v>
          </cell>
          <cell r="AP21">
            <v>0.58217295474598141</v>
          </cell>
          <cell r="AQ21">
            <v>0.58217295474598141</v>
          </cell>
          <cell r="AR21">
            <v>0.58217295474598141</v>
          </cell>
          <cell r="AS21">
            <v>0.58217295474598141</v>
          </cell>
          <cell r="AT21">
            <v>0.58217295474598141</v>
          </cell>
          <cell r="AU21">
            <v>0.58217295474598141</v>
          </cell>
          <cell r="AV21">
            <v>0.58217295474598141</v>
          </cell>
          <cell r="AW21">
            <v>0.58217295474598141</v>
          </cell>
          <cell r="AX21">
            <v>0.58217295474598141</v>
          </cell>
          <cell r="AY21">
            <v>0.58217295474598141</v>
          </cell>
          <cell r="AZ21">
            <v>0.58217295474598141</v>
          </cell>
          <cell r="BA21">
            <v>0.58217295474598141</v>
          </cell>
          <cell r="BB21">
            <v>0.58217295474598141</v>
          </cell>
          <cell r="BC21">
            <v>0.58217295474598141</v>
          </cell>
          <cell r="BD21">
            <v>0.58217295474598141</v>
          </cell>
          <cell r="BE21">
            <v>0.58217295474598141</v>
          </cell>
          <cell r="BF21">
            <v>0.58217295474598141</v>
          </cell>
          <cell r="BG21">
            <v>0.58217295474598141</v>
          </cell>
          <cell r="BH21">
            <v>0.58217295474598141</v>
          </cell>
          <cell r="BI21">
            <v>0.58217295474598141</v>
          </cell>
          <cell r="BJ21">
            <v>0.66084007467864403</v>
          </cell>
          <cell r="BK21">
            <v>0.66084007467864403</v>
          </cell>
          <cell r="BL21">
            <v>1</v>
          </cell>
          <cell r="BM21">
            <v>1</v>
          </cell>
          <cell r="BN21">
            <v>1</v>
          </cell>
          <cell r="BO21">
            <v>0.66084007467864403</v>
          </cell>
          <cell r="BP21">
            <v>0.66084007467864403</v>
          </cell>
          <cell r="BQ21">
            <v>0.42335608523118529</v>
          </cell>
          <cell r="BR21">
            <v>1</v>
          </cell>
          <cell r="BS21">
            <v>1</v>
          </cell>
          <cell r="BT21">
            <v>0.66084007467864403</v>
          </cell>
          <cell r="BU21">
            <v>0.66084007467864403</v>
          </cell>
          <cell r="BV21">
            <v>1</v>
          </cell>
          <cell r="BW21">
            <v>0.58217295474598141</v>
          </cell>
          <cell r="BX21">
            <v>1.0566403082978104</v>
          </cell>
          <cell r="BY21">
            <v>0.58217295474598141</v>
          </cell>
          <cell r="BZ21">
            <v>1</v>
          </cell>
          <cell r="CA21">
            <v>0.66084007467864403</v>
          </cell>
          <cell r="CB21">
            <v>0.66084007467864403</v>
          </cell>
          <cell r="CC21">
            <v>0.66084007467864403</v>
          </cell>
          <cell r="CD21">
            <v>0.66084007467864403</v>
          </cell>
          <cell r="CE21">
            <v>0.66084007467864403</v>
          </cell>
          <cell r="CF21">
            <v>0.66084007467864403</v>
          </cell>
          <cell r="CG21">
            <v>0.66084007467864403</v>
          </cell>
          <cell r="CH21">
            <v>0.66084007467864403</v>
          </cell>
          <cell r="CI21">
            <v>0.66084007467864403</v>
          </cell>
          <cell r="CJ21">
            <v>0.66084007467864403</v>
          </cell>
          <cell r="CK21">
            <v>0.66084007467864403</v>
          </cell>
          <cell r="CL21">
            <v>0.66084007467864403</v>
          </cell>
          <cell r="CM21">
            <v>0.58217295474598141</v>
          </cell>
          <cell r="CN21">
            <v>0.58217295474598141</v>
          </cell>
        </row>
        <row r="22">
          <cell r="B22">
            <v>0.36211132659669987</v>
          </cell>
          <cell r="C22">
            <v>0.36211132659669987</v>
          </cell>
          <cell r="D22">
            <v>0.72323753861062312</v>
          </cell>
          <cell r="E22">
            <v>0</v>
          </cell>
          <cell r="F22">
            <v>0.4523245472206005</v>
          </cell>
          <cell r="G22">
            <v>0.4523245472206005</v>
          </cell>
          <cell r="H22">
            <v>0.4523245472206005</v>
          </cell>
          <cell r="I22">
            <v>0.4523245472206005</v>
          </cell>
          <cell r="J22">
            <v>0.26332730230098045</v>
          </cell>
          <cell r="K22">
            <v>0.26332730230098045</v>
          </cell>
          <cell r="L22">
            <v>0.26332730230098045</v>
          </cell>
          <cell r="M22">
            <v>0.26332730230098045</v>
          </cell>
          <cell r="N22">
            <v>0.36211132659669987</v>
          </cell>
          <cell r="O22">
            <v>0.26332730230098045</v>
          </cell>
          <cell r="P22">
            <v>0.26332730230098045</v>
          </cell>
          <cell r="Q22">
            <v>0.26332730230098045</v>
          </cell>
          <cell r="R22">
            <v>0.26332730230098045</v>
          </cell>
          <cell r="S22">
            <v>0.26332730230098045</v>
          </cell>
          <cell r="T22">
            <v>0.26332730230098045</v>
          </cell>
          <cell r="U22">
            <v>0.26332730230098045</v>
          </cell>
          <cell r="V22">
            <v>0.26332730230098045</v>
          </cell>
          <cell r="W22">
            <v>0.26332730230098045</v>
          </cell>
          <cell r="X22">
            <v>0.26332730230098045</v>
          </cell>
          <cell r="Y22">
            <v>0.26332730230098045</v>
          </cell>
          <cell r="Z22">
            <v>0.26332730230098045</v>
          </cell>
          <cell r="AA22">
            <v>0.26332730230098045</v>
          </cell>
          <cell r="AB22">
            <v>0.26332730230098045</v>
          </cell>
          <cell r="AC22">
            <v>0.36211132659669987</v>
          </cell>
          <cell r="AD22">
            <v>0.36211132659669987</v>
          </cell>
          <cell r="AE22">
            <v>0.36211132659669987</v>
          </cell>
          <cell r="AF22">
            <v>0.36211132659669987</v>
          </cell>
          <cell r="AG22">
            <v>0.36211132659669987</v>
          </cell>
          <cell r="AH22">
            <v>0.36211132659669987</v>
          </cell>
          <cell r="AI22">
            <v>0.36211132659669987</v>
          </cell>
          <cell r="AJ22">
            <v>0.36211132659669987</v>
          </cell>
          <cell r="AK22">
            <v>0.36211132659669987</v>
          </cell>
          <cell r="AL22">
            <v>0.36211132659669987</v>
          </cell>
          <cell r="AM22">
            <v>0.36211132659669987</v>
          </cell>
          <cell r="AN22">
            <v>0.36211132659669987</v>
          </cell>
          <cell r="AO22">
            <v>0.36211132659669987</v>
          </cell>
          <cell r="AP22">
            <v>0.36211132659669987</v>
          </cell>
          <cell r="AQ22">
            <v>0.36211132659669987</v>
          </cell>
          <cell r="AR22">
            <v>0.36211132659669987</v>
          </cell>
          <cell r="AS22">
            <v>0.36211132659669987</v>
          </cell>
          <cell r="AT22">
            <v>0.36211132659669987</v>
          </cell>
          <cell r="AU22">
            <v>0.36211132659669987</v>
          </cell>
          <cell r="AV22">
            <v>0.36211132659669987</v>
          </cell>
          <cell r="AW22">
            <v>0.36211132659669987</v>
          </cell>
          <cell r="AX22">
            <v>0.36211132659669987</v>
          </cell>
          <cell r="AY22">
            <v>0.36211132659669987</v>
          </cell>
          <cell r="AZ22">
            <v>0.36211132659669987</v>
          </cell>
          <cell r="BA22">
            <v>0.36211132659669987</v>
          </cell>
          <cell r="BB22">
            <v>0.36211132659669987</v>
          </cell>
          <cell r="BC22">
            <v>0.36211132659669987</v>
          </cell>
          <cell r="BD22">
            <v>0.36211132659669987</v>
          </cell>
          <cell r="BE22">
            <v>0.36211132659669987</v>
          </cell>
          <cell r="BF22">
            <v>0.36211132659669987</v>
          </cell>
          <cell r="BG22">
            <v>0.36211132659669987</v>
          </cell>
          <cell r="BH22">
            <v>0.36211132659669987</v>
          </cell>
          <cell r="BI22">
            <v>0.36211132659669987</v>
          </cell>
          <cell r="BJ22">
            <v>0.4523245472206005</v>
          </cell>
          <cell r="BK22">
            <v>0.4523245472206005</v>
          </cell>
          <cell r="BL22">
            <v>1</v>
          </cell>
          <cell r="BM22">
            <v>1</v>
          </cell>
          <cell r="BN22">
            <v>1</v>
          </cell>
          <cell r="BO22">
            <v>0.4523245472206005</v>
          </cell>
          <cell r="BP22">
            <v>0.4523245472206005</v>
          </cell>
          <cell r="BQ22">
            <v>0.26332730230098045</v>
          </cell>
          <cell r="BR22">
            <v>1</v>
          </cell>
          <cell r="BS22">
            <v>1</v>
          </cell>
          <cell r="BT22">
            <v>0.4523245472206005</v>
          </cell>
          <cell r="BU22">
            <v>0.4523245472206005</v>
          </cell>
          <cell r="BV22">
            <v>1</v>
          </cell>
          <cell r="BW22">
            <v>0.36211132659669987</v>
          </cell>
          <cell r="BX22">
            <v>0.72323753861062312</v>
          </cell>
          <cell r="BY22">
            <v>0.36211132659669987</v>
          </cell>
          <cell r="BZ22">
            <v>1</v>
          </cell>
          <cell r="CA22">
            <v>0.4523245472206005</v>
          </cell>
          <cell r="CB22">
            <v>0.4523245472206005</v>
          </cell>
          <cell r="CC22">
            <v>0.4523245472206005</v>
          </cell>
          <cell r="CD22">
            <v>0.4523245472206005</v>
          </cell>
          <cell r="CE22">
            <v>0.4523245472206005</v>
          </cell>
          <cell r="CF22">
            <v>0.4523245472206005</v>
          </cell>
          <cell r="CG22">
            <v>0.4523245472206005</v>
          </cell>
          <cell r="CH22">
            <v>0.4523245472206005</v>
          </cell>
          <cell r="CI22">
            <v>0.4523245472206005</v>
          </cell>
          <cell r="CJ22">
            <v>0.4523245472206005</v>
          </cell>
          <cell r="CK22">
            <v>0.4523245472206005</v>
          </cell>
          <cell r="CL22">
            <v>0.4523245472206005</v>
          </cell>
          <cell r="CM22">
            <v>0.36211132659669987</v>
          </cell>
          <cell r="CN22">
            <v>0.36211132659669987</v>
          </cell>
        </row>
        <row r="23">
          <cell r="B23">
            <v>0.75308281642454233</v>
          </cell>
          <cell r="C23">
            <v>0.75308281642454233</v>
          </cell>
          <cell r="D23">
            <v>1.2833947136587971</v>
          </cell>
          <cell r="E23">
            <v>0</v>
          </cell>
          <cell r="F23">
            <v>0.80265597645307418</v>
          </cell>
          <cell r="G23">
            <v>0.80265597645307418</v>
          </cell>
          <cell r="H23">
            <v>0.80265597645307418</v>
          </cell>
          <cell r="I23">
            <v>0.80265597645307418</v>
          </cell>
          <cell r="J23">
            <v>0.54764171096797309</v>
          </cell>
          <cell r="K23">
            <v>0.54764171096797309</v>
          </cell>
          <cell r="L23">
            <v>0.54764171096797309</v>
          </cell>
          <cell r="M23">
            <v>0.54764171096797309</v>
          </cell>
          <cell r="N23">
            <v>0.75308281642454233</v>
          </cell>
          <cell r="O23">
            <v>0.54764171096797309</v>
          </cell>
          <cell r="P23">
            <v>0.54764171096797309</v>
          </cell>
          <cell r="Q23">
            <v>0.54764171096797309</v>
          </cell>
          <cell r="R23">
            <v>0.54764171096797309</v>
          </cell>
          <cell r="S23">
            <v>0.54764171096797309</v>
          </cell>
          <cell r="T23">
            <v>0.54764171096797309</v>
          </cell>
          <cell r="U23">
            <v>0.54764171096797309</v>
          </cell>
          <cell r="V23">
            <v>0.54764171096797309</v>
          </cell>
          <cell r="W23">
            <v>0.54764171096797309</v>
          </cell>
          <cell r="X23">
            <v>0.54764171096797309</v>
          </cell>
          <cell r="Y23">
            <v>0.54764171096797309</v>
          </cell>
          <cell r="Z23">
            <v>0.54764171096797309</v>
          </cell>
          <cell r="AA23">
            <v>0.54764171096797309</v>
          </cell>
          <cell r="AB23">
            <v>0.54764171096797309</v>
          </cell>
          <cell r="AC23">
            <v>0.75308281642454233</v>
          </cell>
          <cell r="AD23">
            <v>0.75308281642454233</v>
          </cell>
          <cell r="AE23">
            <v>0.75308281642454233</v>
          </cell>
          <cell r="AF23">
            <v>0.75308281642454233</v>
          </cell>
          <cell r="AG23">
            <v>0.75308281642454233</v>
          </cell>
          <cell r="AH23">
            <v>0.75308281642454233</v>
          </cell>
          <cell r="AI23">
            <v>0.75308281642454233</v>
          </cell>
          <cell r="AJ23">
            <v>0.75308281642454233</v>
          </cell>
          <cell r="AK23">
            <v>0.75308281642454233</v>
          </cell>
          <cell r="AL23">
            <v>0.75308281642454233</v>
          </cell>
          <cell r="AM23">
            <v>0.75308281642454233</v>
          </cell>
          <cell r="AN23">
            <v>0.75308281642454233</v>
          </cell>
          <cell r="AO23">
            <v>0.75308281642454233</v>
          </cell>
          <cell r="AP23">
            <v>0.75308281642454233</v>
          </cell>
          <cell r="AQ23">
            <v>0.75308281642454233</v>
          </cell>
          <cell r="AR23">
            <v>0.75308281642454233</v>
          </cell>
          <cell r="AS23">
            <v>0.75308281642454233</v>
          </cell>
          <cell r="AT23">
            <v>0.75308281642454233</v>
          </cell>
          <cell r="AU23">
            <v>0.75308281642454233</v>
          </cell>
          <cell r="AV23">
            <v>0.75308281642454233</v>
          </cell>
          <cell r="AW23">
            <v>0.75308281642454233</v>
          </cell>
          <cell r="AX23">
            <v>0.75308281642454233</v>
          </cell>
          <cell r="AY23">
            <v>0.75308281642454233</v>
          </cell>
          <cell r="AZ23">
            <v>0.75308281642454233</v>
          </cell>
          <cell r="BA23">
            <v>0.75308281642454233</v>
          </cell>
          <cell r="BB23">
            <v>0.75308281642454233</v>
          </cell>
          <cell r="BC23">
            <v>0.75308281642454233</v>
          </cell>
          <cell r="BD23">
            <v>0.75308281642454233</v>
          </cell>
          <cell r="BE23">
            <v>0.75308281642454233</v>
          </cell>
          <cell r="BF23">
            <v>0.75308281642454233</v>
          </cell>
          <cell r="BG23">
            <v>0.75308281642454233</v>
          </cell>
          <cell r="BH23">
            <v>0.75308281642454233</v>
          </cell>
          <cell r="BI23">
            <v>0.75308281642454233</v>
          </cell>
          <cell r="BJ23">
            <v>0.80265597645307418</v>
          </cell>
          <cell r="BK23">
            <v>0.80265597645307418</v>
          </cell>
          <cell r="BL23">
            <v>1</v>
          </cell>
          <cell r="BM23">
            <v>1</v>
          </cell>
          <cell r="BN23">
            <v>1</v>
          </cell>
          <cell r="BO23">
            <v>0.80265597645307418</v>
          </cell>
          <cell r="BP23">
            <v>0.80265597645307418</v>
          </cell>
          <cell r="BQ23">
            <v>0.54764171096797309</v>
          </cell>
          <cell r="BR23">
            <v>1</v>
          </cell>
          <cell r="BS23">
            <v>1</v>
          </cell>
          <cell r="BT23">
            <v>0.80265597645307418</v>
          </cell>
          <cell r="BU23">
            <v>0.80265597645307418</v>
          </cell>
          <cell r="BV23">
            <v>1</v>
          </cell>
          <cell r="BW23">
            <v>0.75308281642454233</v>
          </cell>
          <cell r="BX23">
            <v>1.2833947136587971</v>
          </cell>
          <cell r="BY23">
            <v>0.75308281642454233</v>
          </cell>
          <cell r="BZ23">
            <v>1</v>
          </cell>
          <cell r="CA23">
            <v>0.80265597645307418</v>
          </cell>
          <cell r="CB23">
            <v>0.80265597645307418</v>
          </cell>
          <cell r="CC23">
            <v>0.80265597645307418</v>
          </cell>
          <cell r="CD23">
            <v>0.80265597645307418</v>
          </cell>
          <cell r="CE23">
            <v>0.80265597645307418</v>
          </cell>
          <cell r="CF23">
            <v>0.80265597645307418</v>
          </cell>
          <cell r="CG23">
            <v>0.80265597645307418</v>
          </cell>
          <cell r="CH23">
            <v>0.80265597645307418</v>
          </cell>
          <cell r="CI23">
            <v>0.80265597645307418</v>
          </cell>
          <cell r="CJ23">
            <v>0.80265597645307418</v>
          </cell>
          <cell r="CK23">
            <v>0.80265597645307418</v>
          </cell>
          <cell r="CL23">
            <v>0.80265597645307418</v>
          </cell>
          <cell r="CM23">
            <v>0.75308281642454233</v>
          </cell>
          <cell r="CN23">
            <v>0.75308281642454233</v>
          </cell>
        </row>
        <row r="24">
          <cell r="B24">
            <v>2.1091728254839999</v>
          </cell>
          <cell r="C24">
            <v>2.1091728254839999</v>
          </cell>
          <cell r="D24">
            <v>1.4320642299073343</v>
          </cell>
          <cell r="E24">
            <v>0</v>
          </cell>
          <cell r="F24">
            <v>0.89563631559837087</v>
          </cell>
          <cell r="G24">
            <v>0.89563631559837087</v>
          </cell>
          <cell r="H24">
            <v>0.89563631559837087</v>
          </cell>
          <cell r="I24">
            <v>0.89563631559837087</v>
          </cell>
          <cell r="J24">
            <v>1.5337901618300276</v>
          </cell>
          <cell r="K24">
            <v>1.5337901618300276</v>
          </cell>
          <cell r="L24">
            <v>1.5337901618300276</v>
          </cell>
          <cell r="M24">
            <v>1.5337901618300276</v>
          </cell>
          <cell r="N24">
            <v>2.1091728254839999</v>
          </cell>
          <cell r="O24">
            <v>1.5337901618300276</v>
          </cell>
          <cell r="P24">
            <v>1.5337901618300276</v>
          </cell>
          <cell r="Q24">
            <v>1.5337901618300276</v>
          </cell>
          <cell r="R24">
            <v>1.5337901618300276</v>
          </cell>
          <cell r="S24">
            <v>1.5337901618300276</v>
          </cell>
          <cell r="T24">
            <v>1.5337901618300276</v>
          </cell>
          <cell r="U24">
            <v>1.5337901618300276</v>
          </cell>
          <cell r="V24">
            <v>1.5337901618300276</v>
          </cell>
          <cell r="W24">
            <v>1.5337901618300276</v>
          </cell>
          <cell r="X24">
            <v>1.5337901618300276</v>
          </cell>
          <cell r="Y24">
            <v>1.5337901618300276</v>
          </cell>
          <cell r="Z24">
            <v>1.5337901618300276</v>
          </cell>
          <cell r="AA24">
            <v>1.5337901618300276</v>
          </cell>
          <cell r="AB24">
            <v>1.5337901618300276</v>
          </cell>
          <cell r="AC24">
            <v>2.1091728254839999</v>
          </cell>
          <cell r="AD24">
            <v>2.1091728254839999</v>
          </cell>
          <cell r="AE24">
            <v>2.1091728254839999</v>
          </cell>
          <cell r="AF24">
            <v>2.1091728254839999</v>
          </cell>
          <cell r="AG24">
            <v>2.1091728254839999</v>
          </cell>
          <cell r="AH24">
            <v>2.1091728254839999</v>
          </cell>
          <cell r="AI24">
            <v>2.1091728254839999</v>
          </cell>
          <cell r="AJ24">
            <v>2.1091728254839999</v>
          </cell>
          <cell r="AK24">
            <v>2.1091728254839999</v>
          </cell>
          <cell r="AL24">
            <v>2.1091728254839999</v>
          </cell>
          <cell r="AM24">
            <v>2.1091728254839999</v>
          </cell>
          <cell r="AN24">
            <v>2.1091728254839999</v>
          </cell>
          <cell r="AO24">
            <v>2.1091728254839999</v>
          </cell>
          <cell r="AP24">
            <v>2.1091728254839999</v>
          </cell>
          <cell r="AQ24">
            <v>2.1091728254839999</v>
          </cell>
          <cell r="AR24">
            <v>2.1091728254839999</v>
          </cell>
          <cell r="AS24">
            <v>2.1091728254839999</v>
          </cell>
          <cell r="AT24">
            <v>2.1091728254839999</v>
          </cell>
          <cell r="AU24">
            <v>2.1091728254839999</v>
          </cell>
          <cell r="AV24">
            <v>2.1091728254839999</v>
          </cell>
          <cell r="AW24">
            <v>2.1091728254839999</v>
          </cell>
          <cell r="AX24">
            <v>2.1091728254839999</v>
          </cell>
          <cell r="AY24">
            <v>2.1091728254839999</v>
          </cell>
          <cell r="AZ24">
            <v>2.1091728254839999</v>
          </cell>
          <cell r="BA24">
            <v>2.1091728254839999</v>
          </cell>
          <cell r="BB24">
            <v>2.1091728254839999</v>
          </cell>
          <cell r="BC24">
            <v>2.1091728254839999</v>
          </cell>
          <cell r="BD24">
            <v>2.1091728254839999</v>
          </cell>
          <cell r="BE24">
            <v>2.1091728254839999</v>
          </cell>
          <cell r="BF24">
            <v>2.1091728254839999</v>
          </cell>
          <cell r="BG24">
            <v>2.1091728254839999</v>
          </cell>
          <cell r="BH24">
            <v>2.1091728254839999</v>
          </cell>
          <cell r="BI24">
            <v>2.1091728254839999</v>
          </cell>
          <cell r="BJ24">
            <v>0.89563631559837087</v>
          </cell>
          <cell r="BK24">
            <v>0.89563631559837087</v>
          </cell>
          <cell r="BL24">
            <v>1</v>
          </cell>
          <cell r="BM24">
            <v>1</v>
          </cell>
          <cell r="BN24">
            <v>1</v>
          </cell>
          <cell r="BO24">
            <v>0.89563631559837087</v>
          </cell>
          <cell r="BP24">
            <v>0.89563631559837087</v>
          </cell>
          <cell r="BQ24">
            <v>1.5337901618300276</v>
          </cell>
          <cell r="BR24">
            <v>1</v>
          </cell>
          <cell r="BS24">
            <v>1</v>
          </cell>
          <cell r="BT24">
            <v>0.89563631559837087</v>
          </cell>
          <cell r="BU24">
            <v>0.89563631559837087</v>
          </cell>
          <cell r="BV24">
            <v>1</v>
          </cell>
          <cell r="BW24">
            <v>2.1091728254839999</v>
          </cell>
          <cell r="BX24">
            <v>1.4320642299073343</v>
          </cell>
          <cell r="BY24">
            <v>2.1091728254839999</v>
          </cell>
          <cell r="BZ24">
            <v>1</v>
          </cell>
          <cell r="CA24">
            <v>0.89563631559837087</v>
          </cell>
          <cell r="CB24">
            <v>0.89563631559837087</v>
          </cell>
          <cell r="CC24">
            <v>0.89563631559837087</v>
          </cell>
          <cell r="CD24">
            <v>0.89563631559837087</v>
          </cell>
          <cell r="CE24">
            <v>0.89563631559837087</v>
          </cell>
          <cell r="CF24">
            <v>0.89563631559837087</v>
          </cell>
          <cell r="CG24">
            <v>0.89563631559837087</v>
          </cell>
          <cell r="CH24">
            <v>0.89563631559837087</v>
          </cell>
          <cell r="CI24">
            <v>0.89563631559837087</v>
          </cell>
          <cell r="CJ24">
            <v>0.89563631559837087</v>
          </cell>
          <cell r="CK24">
            <v>0.89563631559837087</v>
          </cell>
          <cell r="CL24">
            <v>0.89563631559837087</v>
          </cell>
          <cell r="CM24">
            <v>2.1091728254839999</v>
          </cell>
          <cell r="CN24">
            <v>2.1091728254839999</v>
          </cell>
        </row>
        <row r="25">
          <cell r="B25">
            <v>1.4262784744877992</v>
          </cell>
          <cell r="C25">
            <v>1.4262784744877992</v>
          </cell>
          <cell r="D25">
            <v>1.7868845012415961</v>
          </cell>
          <cell r="E25">
            <v>0</v>
          </cell>
          <cell r="F25">
            <v>1.1175466977451241</v>
          </cell>
          <cell r="G25">
            <v>1.1175466977451241</v>
          </cell>
          <cell r="H25">
            <v>1.1175466977451241</v>
          </cell>
          <cell r="I25">
            <v>1.1175466977451241</v>
          </cell>
          <cell r="J25">
            <v>1.0371894923771015</v>
          </cell>
          <cell r="K25">
            <v>1.0371894923771015</v>
          </cell>
          <cell r="L25">
            <v>1.0371894923771015</v>
          </cell>
          <cell r="M25">
            <v>1.0371894923771015</v>
          </cell>
          <cell r="N25">
            <v>1.4262784744877992</v>
          </cell>
          <cell r="O25">
            <v>1.0371894923771015</v>
          </cell>
          <cell r="P25">
            <v>1.0371894923771015</v>
          </cell>
          <cell r="Q25">
            <v>1.0371894923771015</v>
          </cell>
          <cell r="R25">
            <v>1.0371894923771015</v>
          </cell>
          <cell r="S25">
            <v>1.0371894923771015</v>
          </cell>
          <cell r="T25">
            <v>1.0371894923771015</v>
          </cell>
          <cell r="U25">
            <v>1.0371894923771015</v>
          </cell>
          <cell r="V25">
            <v>1.0371894923771015</v>
          </cell>
          <cell r="W25">
            <v>1.0371894923771015</v>
          </cell>
          <cell r="X25">
            <v>1.0371894923771015</v>
          </cell>
          <cell r="Y25">
            <v>1.0371894923771015</v>
          </cell>
          <cell r="Z25">
            <v>1.0371894923771015</v>
          </cell>
          <cell r="AA25">
            <v>1.0371894923771015</v>
          </cell>
          <cell r="AB25">
            <v>1.0371894923771015</v>
          </cell>
          <cell r="AC25">
            <v>1.4262784744877992</v>
          </cell>
          <cell r="AD25">
            <v>1.4262784744877992</v>
          </cell>
          <cell r="AE25">
            <v>1.4262784744877992</v>
          </cell>
          <cell r="AF25">
            <v>1.4262784744877992</v>
          </cell>
          <cell r="AG25">
            <v>1.4262784744877992</v>
          </cell>
          <cell r="AH25">
            <v>1.4262784744877992</v>
          </cell>
          <cell r="AI25">
            <v>1.4262784744877992</v>
          </cell>
          <cell r="AJ25">
            <v>1.4262784744877992</v>
          </cell>
          <cell r="AK25">
            <v>1.4262784744877992</v>
          </cell>
          <cell r="AL25">
            <v>1.4262784744877992</v>
          </cell>
          <cell r="AM25">
            <v>1.4262784744877992</v>
          </cell>
          <cell r="AN25">
            <v>1.4262784744877992</v>
          </cell>
          <cell r="AO25">
            <v>1.4262784744877992</v>
          </cell>
          <cell r="AP25">
            <v>1.4262784744877992</v>
          </cell>
          <cell r="AQ25">
            <v>1.4262784744877992</v>
          </cell>
          <cell r="AR25">
            <v>1.4262784744877992</v>
          </cell>
          <cell r="AS25">
            <v>1.4262784744877992</v>
          </cell>
          <cell r="AT25">
            <v>1.4262784744877992</v>
          </cell>
          <cell r="AU25">
            <v>1.4262784744877992</v>
          </cell>
          <cell r="AV25">
            <v>1.4262784744877992</v>
          </cell>
          <cell r="AW25">
            <v>1.4262784744877992</v>
          </cell>
          <cell r="AX25">
            <v>1.4262784744877992</v>
          </cell>
          <cell r="AY25">
            <v>1.4262784744877992</v>
          </cell>
          <cell r="AZ25">
            <v>1.4262784744877992</v>
          </cell>
          <cell r="BA25">
            <v>1.4262784744877992</v>
          </cell>
          <cell r="BB25">
            <v>1.4262784744877992</v>
          </cell>
          <cell r="BC25">
            <v>1.4262784744877992</v>
          </cell>
          <cell r="BD25">
            <v>1.4262784744877992</v>
          </cell>
          <cell r="BE25">
            <v>1.4262784744877992</v>
          </cell>
          <cell r="BF25">
            <v>1.4262784744877992</v>
          </cell>
          <cell r="BG25">
            <v>1.4262784744877992</v>
          </cell>
          <cell r="BH25">
            <v>1.4262784744877992</v>
          </cell>
          <cell r="BI25">
            <v>1.4262784744877992</v>
          </cell>
          <cell r="BJ25">
            <v>1.1175466977451241</v>
          </cell>
          <cell r="BK25">
            <v>1.1175466977451241</v>
          </cell>
          <cell r="BL25">
            <v>1</v>
          </cell>
          <cell r="BM25">
            <v>1</v>
          </cell>
          <cell r="BN25">
            <v>1</v>
          </cell>
          <cell r="BO25">
            <v>1.1175466977451241</v>
          </cell>
          <cell r="BP25">
            <v>1.1175466977451241</v>
          </cell>
          <cell r="BQ25">
            <v>1.0371894923771015</v>
          </cell>
          <cell r="BR25">
            <v>1</v>
          </cell>
          <cell r="BS25">
            <v>1</v>
          </cell>
          <cell r="BT25">
            <v>1.1175466977451241</v>
          </cell>
          <cell r="BU25">
            <v>1.1175466977451241</v>
          </cell>
          <cell r="BV25">
            <v>1</v>
          </cell>
          <cell r="BW25">
            <v>1.4262784744877992</v>
          </cell>
          <cell r="BX25">
            <v>1.7868845012415961</v>
          </cell>
          <cell r="BY25">
            <v>1.4262784744877992</v>
          </cell>
          <cell r="BZ25">
            <v>1</v>
          </cell>
          <cell r="CA25">
            <v>1.1175466977451241</v>
          </cell>
          <cell r="CB25">
            <v>1.1175466977451241</v>
          </cell>
          <cell r="CC25">
            <v>1.1175466977451241</v>
          </cell>
          <cell r="CD25">
            <v>1.1175466977451241</v>
          </cell>
          <cell r="CE25">
            <v>1.1175466977451241</v>
          </cell>
          <cell r="CF25">
            <v>1.1175466977451241</v>
          </cell>
          <cell r="CG25">
            <v>1.1175466977451241</v>
          </cell>
          <cell r="CH25">
            <v>1.1175466977451241</v>
          </cell>
          <cell r="CI25">
            <v>1.1175466977451241</v>
          </cell>
          <cell r="CJ25">
            <v>1.1175466977451241</v>
          </cell>
          <cell r="CK25">
            <v>1.1175466977451241</v>
          </cell>
          <cell r="CL25">
            <v>1.1175466977451241</v>
          </cell>
          <cell r="CM25">
            <v>1.4262784744877992</v>
          </cell>
          <cell r="CN25">
            <v>1.4262784744877992</v>
          </cell>
        </row>
        <row r="26">
          <cell r="B26">
            <v>0.76734146360729139</v>
          </cell>
          <cell r="C26">
            <v>0.76734146360729139</v>
          </cell>
          <cell r="D26">
            <v>0.80196535642904732</v>
          </cell>
          <cell r="E26">
            <v>0</v>
          </cell>
          <cell r="F26">
            <v>0.50156220794379014</v>
          </cell>
          <cell r="G26">
            <v>0.50156220794379014</v>
          </cell>
          <cell r="H26">
            <v>0.50156220794379014</v>
          </cell>
          <cell r="I26">
            <v>0.50156220794379014</v>
          </cell>
          <cell r="J26">
            <v>0.55801059705718559</v>
          </cell>
          <cell r="K26">
            <v>0.55801059705718559</v>
          </cell>
          <cell r="L26">
            <v>0.55801059705718559</v>
          </cell>
          <cell r="M26">
            <v>0.55801059705718559</v>
          </cell>
          <cell r="N26">
            <v>0.76734146360729139</v>
          </cell>
          <cell r="O26">
            <v>0.55801059705718559</v>
          </cell>
          <cell r="P26">
            <v>0.55801059705718559</v>
          </cell>
          <cell r="Q26">
            <v>0.55801059705718559</v>
          </cell>
          <cell r="R26">
            <v>0.55801059705718559</v>
          </cell>
          <cell r="S26">
            <v>0.55801059705718559</v>
          </cell>
          <cell r="T26">
            <v>0.55801059705718559</v>
          </cell>
          <cell r="U26">
            <v>0.55801059705718559</v>
          </cell>
          <cell r="V26">
            <v>0.55801059705718559</v>
          </cell>
          <cell r="W26">
            <v>0.55801059705718559</v>
          </cell>
          <cell r="X26">
            <v>0.55801059705718559</v>
          </cell>
          <cell r="Y26">
            <v>0.55801059705718559</v>
          </cell>
          <cell r="Z26">
            <v>0.55801059705718559</v>
          </cell>
          <cell r="AA26">
            <v>0.55801059705718559</v>
          </cell>
          <cell r="AB26">
            <v>0.55801059705718559</v>
          </cell>
          <cell r="AC26">
            <v>0.76734146360729139</v>
          </cell>
          <cell r="AD26">
            <v>0.76734146360729139</v>
          </cell>
          <cell r="AE26">
            <v>0.76734146360729139</v>
          </cell>
          <cell r="AF26">
            <v>0.76734146360729139</v>
          </cell>
          <cell r="AG26">
            <v>0.76734146360729139</v>
          </cell>
          <cell r="AH26">
            <v>0.76734146360729139</v>
          </cell>
          <cell r="AI26">
            <v>0.76734146360729139</v>
          </cell>
          <cell r="AJ26">
            <v>0.76734146360729139</v>
          </cell>
          <cell r="AK26">
            <v>0.76734146360729139</v>
          </cell>
          <cell r="AL26">
            <v>0.76734146360729139</v>
          </cell>
          <cell r="AM26">
            <v>0.76734146360729139</v>
          </cell>
          <cell r="AN26">
            <v>0.76734146360729139</v>
          </cell>
          <cell r="AO26">
            <v>0.76734146360729139</v>
          </cell>
          <cell r="AP26">
            <v>0.76734146360729139</v>
          </cell>
          <cell r="AQ26">
            <v>0.76734146360729139</v>
          </cell>
          <cell r="AR26">
            <v>0.76734146360729139</v>
          </cell>
          <cell r="AS26">
            <v>0.76734146360729139</v>
          </cell>
          <cell r="AT26">
            <v>0.76734146360729139</v>
          </cell>
          <cell r="AU26">
            <v>0.76734146360729139</v>
          </cell>
          <cell r="AV26">
            <v>0.76734146360729139</v>
          </cell>
          <cell r="AW26">
            <v>0.76734146360729139</v>
          </cell>
          <cell r="AX26">
            <v>0.76734146360729139</v>
          </cell>
          <cell r="AY26">
            <v>0.76734146360729139</v>
          </cell>
          <cell r="AZ26">
            <v>0.76734146360729139</v>
          </cell>
          <cell r="BA26">
            <v>0.76734146360729139</v>
          </cell>
          <cell r="BB26">
            <v>0.76734146360729139</v>
          </cell>
          <cell r="BC26">
            <v>0.76734146360729139</v>
          </cell>
          <cell r="BD26">
            <v>0.76734146360729139</v>
          </cell>
          <cell r="BE26">
            <v>0.76734146360729139</v>
          </cell>
          <cell r="BF26">
            <v>0.76734146360729139</v>
          </cell>
          <cell r="BG26">
            <v>0.76734146360729139</v>
          </cell>
          <cell r="BH26">
            <v>0.76734146360729139</v>
          </cell>
          <cell r="BI26">
            <v>0.76734146360729139</v>
          </cell>
          <cell r="BJ26">
            <v>0.50156220794379014</v>
          </cell>
          <cell r="BK26">
            <v>0.50156220794379014</v>
          </cell>
          <cell r="BL26">
            <v>1</v>
          </cell>
          <cell r="BM26">
            <v>1</v>
          </cell>
          <cell r="BN26">
            <v>1</v>
          </cell>
          <cell r="BO26">
            <v>0.50156220794379014</v>
          </cell>
          <cell r="BP26">
            <v>0.50156220794379014</v>
          </cell>
          <cell r="BQ26">
            <v>0.55801059705718559</v>
          </cell>
          <cell r="BR26">
            <v>1</v>
          </cell>
          <cell r="BS26">
            <v>1</v>
          </cell>
          <cell r="BT26">
            <v>0.50156220794379014</v>
          </cell>
          <cell r="BU26">
            <v>0.50156220794379014</v>
          </cell>
          <cell r="BV26">
            <v>1</v>
          </cell>
          <cell r="BW26">
            <v>0.76734146360729139</v>
          </cell>
          <cell r="BX26">
            <v>0.80196535642904732</v>
          </cell>
          <cell r="BY26">
            <v>0.76734146360729139</v>
          </cell>
          <cell r="BZ26">
            <v>1</v>
          </cell>
          <cell r="CA26">
            <v>0.50156220794379014</v>
          </cell>
          <cell r="CB26">
            <v>0.50156220794379014</v>
          </cell>
          <cell r="CC26">
            <v>0.50156220794379014</v>
          </cell>
          <cell r="CD26">
            <v>0.50156220794379014</v>
          </cell>
          <cell r="CE26">
            <v>0.50156220794379014</v>
          </cell>
          <cell r="CF26">
            <v>0.50156220794379014</v>
          </cell>
          <cell r="CG26">
            <v>0.50156220794379014</v>
          </cell>
          <cell r="CH26">
            <v>0.50156220794379014</v>
          </cell>
          <cell r="CI26">
            <v>0.50156220794379014</v>
          </cell>
          <cell r="CJ26">
            <v>0.50156220794379014</v>
          </cell>
          <cell r="CK26">
            <v>0.50156220794379014</v>
          </cell>
          <cell r="CL26">
            <v>0.50156220794379014</v>
          </cell>
          <cell r="CM26">
            <v>0.76734146360729139</v>
          </cell>
          <cell r="CN26">
            <v>0.76734146360729139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0</v>
          </cell>
          <cell r="F27">
            <v>0.62541630249107294</v>
          </cell>
          <cell r="G27">
            <v>0.62541630249107294</v>
          </cell>
          <cell r="H27">
            <v>0.62541630249107294</v>
          </cell>
          <cell r="I27">
            <v>0.62541630249107294</v>
          </cell>
          <cell r="J27">
            <v>0.72719984976957164</v>
          </cell>
          <cell r="K27">
            <v>0.72719984976957164</v>
          </cell>
          <cell r="L27">
            <v>0.72719984976957164</v>
          </cell>
          <cell r="M27">
            <v>0.72719984976957164</v>
          </cell>
          <cell r="N27">
            <v>1</v>
          </cell>
          <cell r="O27">
            <v>0.72719984976957164</v>
          </cell>
          <cell r="P27">
            <v>0.72719984976957164</v>
          </cell>
          <cell r="Q27">
            <v>0.72719984976957164</v>
          </cell>
          <cell r="R27">
            <v>0.72719984976957164</v>
          </cell>
          <cell r="S27">
            <v>0.72719984976957164</v>
          </cell>
          <cell r="T27">
            <v>0.72719984976957164</v>
          </cell>
          <cell r="U27">
            <v>0.72719984976957164</v>
          </cell>
          <cell r="V27">
            <v>0.72719984976957164</v>
          </cell>
          <cell r="W27">
            <v>0.72719984976957164</v>
          </cell>
          <cell r="X27">
            <v>0.72719984976957164</v>
          </cell>
          <cell r="Y27">
            <v>0.72719984976957164</v>
          </cell>
          <cell r="Z27">
            <v>0.72719984976957164</v>
          </cell>
          <cell r="AA27">
            <v>0.72719984976957164</v>
          </cell>
          <cell r="AB27">
            <v>0.72719984976957164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0.62541630249107294</v>
          </cell>
          <cell r="BK27">
            <v>0.62541630249107294</v>
          </cell>
          <cell r="BL27">
            <v>1</v>
          </cell>
          <cell r="BM27">
            <v>1</v>
          </cell>
          <cell r="BN27">
            <v>1</v>
          </cell>
          <cell r="BO27">
            <v>0.62541630249107294</v>
          </cell>
          <cell r="BP27">
            <v>0.62541630249107294</v>
          </cell>
          <cell r="BQ27">
            <v>0.72719984976957164</v>
          </cell>
          <cell r="BR27">
            <v>1</v>
          </cell>
          <cell r="BS27">
            <v>1</v>
          </cell>
          <cell r="BT27">
            <v>0.62541630249107294</v>
          </cell>
          <cell r="BU27">
            <v>0.62541630249107294</v>
          </cell>
          <cell r="BV27">
            <v>1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0.62541630249107294</v>
          </cell>
          <cell r="CB27">
            <v>0.62541630249107294</v>
          </cell>
          <cell r="CC27">
            <v>0.62541630249107294</v>
          </cell>
          <cell r="CD27">
            <v>0.62541630249107294</v>
          </cell>
          <cell r="CE27">
            <v>0.62541630249107294</v>
          </cell>
          <cell r="CF27">
            <v>0.62541630249107294</v>
          </cell>
          <cell r="CG27">
            <v>0.62541630249107294</v>
          </cell>
          <cell r="CH27">
            <v>0.62541630249107294</v>
          </cell>
          <cell r="CI27">
            <v>0.62541630249107294</v>
          </cell>
          <cell r="CJ27">
            <v>0.62541630249107294</v>
          </cell>
          <cell r="CK27">
            <v>0.62541630249107294</v>
          </cell>
          <cell r="CL27">
            <v>0.62541630249107294</v>
          </cell>
          <cell r="CM27">
            <v>1</v>
          </cell>
          <cell r="CN27">
            <v>1</v>
          </cell>
        </row>
      </sheetData>
      <sheetData sheetId="16" refreshError="1">
        <row r="4">
          <cell r="B4">
            <v>2.4840076808730804E-2</v>
          </cell>
          <cell r="C4">
            <v>2.4840076808730804E-2</v>
          </cell>
          <cell r="D4">
            <v>2.4840076808730804E-2</v>
          </cell>
          <cell r="E4">
            <v>2.4840076808730804E-2</v>
          </cell>
          <cell r="F4">
            <v>3.0549891374375956E-2</v>
          </cell>
          <cell r="G4">
            <v>3.0549891374375956E-2</v>
          </cell>
          <cell r="H4">
            <v>3.0549891374375956E-2</v>
          </cell>
          <cell r="I4">
            <v>3.0549891374375956E-2</v>
          </cell>
          <cell r="J4">
            <v>3.0549891374375956E-2</v>
          </cell>
          <cell r="K4">
            <v>3.0549891374375956E-2</v>
          </cell>
          <cell r="L4">
            <v>3.0549891374375956E-2</v>
          </cell>
          <cell r="M4">
            <v>3.0549891374375956E-2</v>
          </cell>
          <cell r="N4">
            <v>3.0549891374375956E-2</v>
          </cell>
          <cell r="O4">
            <v>3.0549891374375956E-2</v>
          </cell>
          <cell r="P4">
            <v>3.0549891374375956E-2</v>
          </cell>
          <cell r="Q4">
            <v>3.0549891374375956E-2</v>
          </cell>
          <cell r="R4">
            <v>3.0549891374375956E-2</v>
          </cell>
          <cell r="S4">
            <v>3.0549891374375956E-2</v>
          </cell>
          <cell r="T4">
            <v>3.0549891374375956E-2</v>
          </cell>
          <cell r="U4">
            <v>3.0549891374375956E-2</v>
          </cell>
          <cell r="V4">
            <v>3.0549891374375956E-2</v>
          </cell>
          <cell r="W4">
            <v>3.0549891374375956E-2</v>
          </cell>
          <cell r="X4">
            <v>3.0549891374375956E-2</v>
          </cell>
          <cell r="Y4">
            <v>3.0549891374375956E-2</v>
          </cell>
          <cell r="Z4">
            <v>3.0549891374375956E-2</v>
          </cell>
          <cell r="AA4">
            <v>3.0549891374375956E-2</v>
          </cell>
          <cell r="AB4">
            <v>3.0549891374375956E-2</v>
          </cell>
          <cell r="AC4">
            <v>2.4840076808730804E-2</v>
          </cell>
          <cell r="AD4">
            <v>2.4840076808730804E-2</v>
          </cell>
          <cell r="AE4">
            <v>2.4840076808730804E-2</v>
          </cell>
          <cell r="AF4">
            <v>2.4840076808730804E-2</v>
          </cell>
          <cell r="AG4">
            <v>2.4840076808730804E-2</v>
          </cell>
          <cell r="AH4">
            <v>2.4840076808730804E-2</v>
          </cell>
          <cell r="AI4">
            <v>2.4840076808730804E-2</v>
          </cell>
          <cell r="AJ4">
            <v>2.4840076808730804E-2</v>
          </cell>
          <cell r="AK4">
            <v>2.4840076808730804E-2</v>
          </cell>
          <cell r="AL4">
            <v>2.4840076808730804E-2</v>
          </cell>
          <cell r="AM4">
            <v>2.4840076808730804E-2</v>
          </cell>
          <cell r="AN4">
            <v>2.4840076808730804E-2</v>
          </cell>
          <cell r="AO4">
            <v>2.4840076808730804E-2</v>
          </cell>
          <cell r="AP4">
            <v>2.4840076808730804E-2</v>
          </cell>
          <cell r="AQ4">
            <v>2.4840076808730804E-2</v>
          </cell>
          <cell r="AR4">
            <v>2.4840076808730804E-2</v>
          </cell>
          <cell r="AS4">
            <v>2.4840076808730804E-2</v>
          </cell>
          <cell r="AT4">
            <v>2.4840076808730804E-2</v>
          </cell>
          <cell r="AU4">
            <v>2.4840076808730804E-2</v>
          </cell>
          <cell r="AV4">
            <v>2.4840076808730804E-2</v>
          </cell>
          <cell r="AW4">
            <v>2.4840076808730804E-2</v>
          </cell>
          <cell r="AX4">
            <v>2.4840076808730804E-2</v>
          </cell>
          <cell r="AY4">
            <v>2.4840076808730804E-2</v>
          </cell>
          <cell r="AZ4">
            <v>2.4840076808730804E-2</v>
          </cell>
          <cell r="BA4">
            <v>2.4840076808730804E-2</v>
          </cell>
          <cell r="BB4">
            <v>2.4840076808730804E-2</v>
          </cell>
          <cell r="BC4">
            <v>2.4840076808730804E-2</v>
          </cell>
          <cell r="BD4">
            <v>2.4840076808730804E-2</v>
          </cell>
          <cell r="BE4">
            <v>2.4840076808730804E-2</v>
          </cell>
          <cell r="BF4">
            <v>2.4840076808730804E-2</v>
          </cell>
          <cell r="BG4">
            <v>2.4840076808730804E-2</v>
          </cell>
          <cell r="BH4">
            <v>2.4840076808730804E-2</v>
          </cell>
          <cell r="BI4">
            <v>2.4840076808730804E-2</v>
          </cell>
          <cell r="BJ4">
            <v>3.0549891374375956E-2</v>
          </cell>
          <cell r="BK4">
            <v>3.0549891374375956E-2</v>
          </cell>
          <cell r="BL4">
            <v>3.0549891374375956E-2</v>
          </cell>
          <cell r="BM4">
            <v>3.0549891374375956E-2</v>
          </cell>
          <cell r="BN4">
            <v>3.0549891374375956E-2</v>
          </cell>
          <cell r="BO4">
            <v>3.0549891374375956E-2</v>
          </cell>
          <cell r="BP4">
            <v>3.0549891374375956E-2</v>
          </cell>
          <cell r="BQ4">
            <v>3.0549891374375956E-2</v>
          </cell>
          <cell r="BR4">
            <v>3.0549891374375956E-2</v>
          </cell>
          <cell r="BS4">
            <v>3.0549891374375956E-2</v>
          </cell>
          <cell r="BT4">
            <v>3.0549891374375956E-2</v>
          </cell>
          <cell r="BU4">
            <v>3.0549891374375956E-2</v>
          </cell>
          <cell r="BV4">
            <v>3.0549891374375956E-2</v>
          </cell>
          <cell r="BW4">
            <v>2.4840076808730804E-2</v>
          </cell>
          <cell r="BX4">
            <v>2.4840076808730804E-2</v>
          </cell>
          <cell r="BY4">
            <v>2.4840076808730804E-2</v>
          </cell>
          <cell r="BZ4">
            <v>2.4840076808730804E-2</v>
          </cell>
          <cell r="CA4">
            <v>3.0549891374375956E-2</v>
          </cell>
          <cell r="CB4">
            <v>3.0549891374375956E-2</v>
          </cell>
          <cell r="CC4">
            <v>3.0549891374375956E-2</v>
          </cell>
          <cell r="CD4">
            <v>3.0549891374375956E-2</v>
          </cell>
          <cell r="CE4">
            <v>3.0549891374375956E-2</v>
          </cell>
          <cell r="CF4">
            <v>3.0549891374375956E-2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2.4840076808730804E-2</v>
          </cell>
          <cell r="CN4">
            <v>2.4840076808730804E-2</v>
          </cell>
        </row>
        <row r="5">
          <cell r="B5">
            <v>0.68735773052185312</v>
          </cell>
          <cell r="C5">
            <v>0.68735773052185312</v>
          </cell>
          <cell r="D5">
            <v>0.68735773052185312</v>
          </cell>
          <cell r="E5">
            <v>0.68735773052185312</v>
          </cell>
          <cell r="F5">
            <v>0.84535584026050814</v>
          </cell>
          <cell r="G5">
            <v>0.84535584026050814</v>
          </cell>
          <cell r="H5">
            <v>0.84535584026050814</v>
          </cell>
          <cell r="I5">
            <v>0.84535584026050814</v>
          </cell>
          <cell r="J5">
            <v>0.84535584026050814</v>
          </cell>
          <cell r="K5">
            <v>0.84535584026050814</v>
          </cell>
          <cell r="L5">
            <v>0.84535584026050814</v>
          </cell>
          <cell r="M5">
            <v>0.84535584026050814</v>
          </cell>
          <cell r="N5">
            <v>0.84535584026050814</v>
          </cell>
          <cell r="O5">
            <v>0.84535584026050814</v>
          </cell>
          <cell r="P5">
            <v>0.84535584026050814</v>
          </cell>
          <cell r="Q5">
            <v>0.84535584026050814</v>
          </cell>
          <cell r="R5">
            <v>0.84535584026050814</v>
          </cell>
          <cell r="S5">
            <v>0.84535584026050814</v>
          </cell>
          <cell r="T5">
            <v>0.84535584026050814</v>
          </cell>
          <cell r="U5">
            <v>0.84535584026050814</v>
          </cell>
          <cell r="V5">
            <v>0.84535584026050814</v>
          </cell>
          <cell r="W5">
            <v>0.84535584026050814</v>
          </cell>
          <cell r="X5">
            <v>0.84535584026050814</v>
          </cell>
          <cell r="Y5">
            <v>0.84535584026050814</v>
          </cell>
          <cell r="Z5">
            <v>0.84535584026050814</v>
          </cell>
          <cell r="AA5">
            <v>0.84535584026050814</v>
          </cell>
          <cell r="AB5">
            <v>0.84535584026050814</v>
          </cell>
          <cell r="AC5">
            <v>0.68735773052185312</v>
          </cell>
          <cell r="AD5">
            <v>0.68735773052185312</v>
          </cell>
          <cell r="AE5">
            <v>0.68735773052185312</v>
          </cell>
          <cell r="AF5">
            <v>0.68735773052185312</v>
          </cell>
          <cell r="AG5">
            <v>0.68735773052185312</v>
          </cell>
          <cell r="AH5">
            <v>0.68735773052185312</v>
          </cell>
          <cell r="AI5">
            <v>0.68735773052185312</v>
          </cell>
          <cell r="AJ5">
            <v>0.68735773052185312</v>
          </cell>
          <cell r="AK5">
            <v>0.68735773052185312</v>
          </cell>
          <cell r="AL5">
            <v>0.68735773052185312</v>
          </cell>
          <cell r="AM5">
            <v>0.68735773052185312</v>
          </cell>
          <cell r="AN5">
            <v>0.68735773052185312</v>
          </cell>
          <cell r="AO5">
            <v>0.68735773052185312</v>
          </cell>
          <cell r="AP5">
            <v>0.68735773052185312</v>
          </cell>
          <cell r="AQ5">
            <v>0.68735773052185312</v>
          </cell>
          <cell r="AR5">
            <v>0.68735773052185312</v>
          </cell>
          <cell r="AS5">
            <v>0.68735773052185312</v>
          </cell>
          <cell r="AT5">
            <v>0.68735773052185312</v>
          </cell>
          <cell r="AU5">
            <v>0.68735773052185312</v>
          </cell>
          <cell r="AV5">
            <v>0.68735773052185312</v>
          </cell>
          <cell r="AW5">
            <v>0.68735773052185312</v>
          </cell>
          <cell r="AX5">
            <v>0.68735773052185312</v>
          </cell>
          <cell r="AY5">
            <v>0.68735773052185312</v>
          </cell>
          <cell r="AZ5">
            <v>0.68735773052185312</v>
          </cell>
          <cell r="BA5">
            <v>0.68735773052185312</v>
          </cell>
          <cell r="BB5">
            <v>0.68735773052185312</v>
          </cell>
          <cell r="BC5">
            <v>0.68735773052185312</v>
          </cell>
          <cell r="BD5">
            <v>0.68735773052185312</v>
          </cell>
          <cell r="BE5">
            <v>0.68735773052185312</v>
          </cell>
          <cell r="BF5">
            <v>0.68735773052185312</v>
          </cell>
          <cell r="BG5">
            <v>0.68735773052185312</v>
          </cell>
          <cell r="BH5">
            <v>0.68735773052185312</v>
          </cell>
          <cell r="BI5">
            <v>0.68735773052185312</v>
          </cell>
          <cell r="BJ5">
            <v>0.84535584026050814</v>
          </cell>
          <cell r="BK5">
            <v>0.84535584026050814</v>
          </cell>
          <cell r="BL5">
            <v>0.84535584026050814</v>
          </cell>
          <cell r="BM5">
            <v>0.84535584026050814</v>
          </cell>
          <cell r="BN5">
            <v>0.84535584026050814</v>
          </cell>
          <cell r="BO5">
            <v>0.84535584026050814</v>
          </cell>
          <cell r="BP5">
            <v>0.84535584026050814</v>
          </cell>
          <cell r="BQ5">
            <v>0.84535584026050814</v>
          </cell>
          <cell r="BR5">
            <v>0.84535584026050814</v>
          </cell>
          <cell r="BS5">
            <v>0.84535584026050814</v>
          </cell>
          <cell r="BT5">
            <v>0.84535584026050814</v>
          </cell>
          <cell r="BU5">
            <v>0.84535584026050814</v>
          </cell>
          <cell r="BV5">
            <v>0.84535584026050814</v>
          </cell>
          <cell r="BW5">
            <v>0.68735773052185312</v>
          </cell>
          <cell r="BX5">
            <v>0.68735773052185312</v>
          </cell>
          <cell r="BY5">
            <v>0.68735773052185312</v>
          </cell>
          <cell r="BZ5">
            <v>0.68735773052185312</v>
          </cell>
          <cell r="CA5">
            <v>0.84535584026050814</v>
          </cell>
          <cell r="CB5">
            <v>0.84535584026050814</v>
          </cell>
          <cell r="CC5">
            <v>0.84535584026050814</v>
          </cell>
          <cell r="CD5">
            <v>0.84535584026050814</v>
          </cell>
          <cell r="CE5">
            <v>0.84535584026050814</v>
          </cell>
          <cell r="CF5">
            <v>0.84535584026050814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0.68735773052185312</v>
          </cell>
          <cell r="CN5">
            <v>0.68735773052185312</v>
          </cell>
        </row>
        <row r="6">
          <cell r="B6">
            <v>0.7292141702189523</v>
          </cell>
          <cell r="C6">
            <v>0.7292141702189523</v>
          </cell>
          <cell r="D6">
            <v>0.7292141702189523</v>
          </cell>
          <cell r="E6">
            <v>0.7292141702189523</v>
          </cell>
          <cell r="F6">
            <v>0.89683352673912076</v>
          </cell>
          <cell r="G6">
            <v>0.89683352673912076</v>
          </cell>
          <cell r="H6">
            <v>0.89683352673912076</v>
          </cell>
          <cell r="I6">
            <v>0.89683352673912076</v>
          </cell>
          <cell r="J6">
            <v>0.89683352673912076</v>
          </cell>
          <cell r="K6">
            <v>0.89683352673912076</v>
          </cell>
          <cell r="L6">
            <v>0.89683352673912076</v>
          </cell>
          <cell r="M6">
            <v>0.89683352673912076</v>
          </cell>
          <cell r="N6">
            <v>0.89683352673912076</v>
          </cell>
          <cell r="O6">
            <v>0.89683352673912076</v>
          </cell>
          <cell r="P6">
            <v>0.89683352673912076</v>
          </cell>
          <cell r="Q6">
            <v>0.89683352673912076</v>
          </cell>
          <cell r="R6">
            <v>0.89683352673912076</v>
          </cell>
          <cell r="S6">
            <v>0.89683352673912076</v>
          </cell>
          <cell r="T6">
            <v>0.89683352673912076</v>
          </cell>
          <cell r="U6">
            <v>0.89683352673912076</v>
          </cell>
          <cell r="V6">
            <v>0.89683352673912076</v>
          </cell>
          <cell r="W6">
            <v>0.89683352673912076</v>
          </cell>
          <cell r="X6">
            <v>0.89683352673912076</v>
          </cell>
          <cell r="Y6">
            <v>0.89683352673912076</v>
          </cell>
          <cell r="Z6">
            <v>0.89683352673912076</v>
          </cell>
          <cell r="AA6">
            <v>0.89683352673912076</v>
          </cell>
          <cell r="AB6">
            <v>0.89683352673912076</v>
          </cell>
          <cell r="AC6">
            <v>0.7292141702189523</v>
          </cell>
          <cell r="AD6">
            <v>0.7292141702189523</v>
          </cell>
          <cell r="AE6">
            <v>0.7292141702189523</v>
          </cell>
          <cell r="AF6">
            <v>0.7292141702189523</v>
          </cell>
          <cell r="AG6">
            <v>0.7292141702189523</v>
          </cell>
          <cell r="AH6">
            <v>0.7292141702189523</v>
          </cell>
          <cell r="AI6">
            <v>0.7292141702189523</v>
          </cell>
          <cell r="AJ6">
            <v>0.7292141702189523</v>
          </cell>
          <cell r="AK6">
            <v>0.7292141702189523</v>
          </cell>
          <cell r="AL6">
            <v>0.7292141702189523</v>
          </cell>
          <cell r="AM6">
            <v>0.7292141702189523</v>
          </cell>
          <cell r="AN6">
            <v>0.7292141702189523</v>
          </cell>
          <cell r="AO6">
            <v>0.7292141702189523</v>
          </cell>
          <cell r="AP6">
            <v>0.7292141702189523</v>
          </cell>
          <cell r="AQ6">
            <v>0.7292141702189523</v>
          </cell>
          <cell r="AR6">
            <v>0.7292141702189523</v>
          </cell>
          <cell r="AS6">
            <v>0.7292141702189523</v>
          </cell>
          <cell r="AT6">
            <v>0.7292141702189523</v>
          </cell>
          <cell r="AU6">
            <v>0.7292141702189523</v>
          </cell>
          <cell r="AV6">
            <v>0.7292141702189523</v>
          </cell>
          <cell r="AW6">
            <v>0.7292141702189523</v>
          </cell>
          <cell r="AX6">
            <v>0.7292141702189523</v>
          </cell>
          <cell r="AY6">
            <v>0.7292141702189523</v>
          </cell>
          <cell r="AZ6">
            <v>0.7292141702189523</v>
          </cell>
          <cell r="BA6">
            <v>0.7292141702189523</v>
          </cell>
          <cell r="BB6">
            <v>0.7292141702189523</v>
          </cell>
          <cell r="BC6">
            <v>0.7292141702189523</v>
          </cell>
          <cell r="BD6">
            <v>0.7292141702189523</v>
          </cell>
          <cell r="BE6">
            <v>0.7292141702189523</v>
          </cell>
          <cell r="BF6">
            <v>0.7292141702189523</v>
          </cell>
          <cell r="BG6">
            <v>0.7292141702189523</v>
          </cell>
          <cell r="BH6">
            <v>0.7292141702189523</v>
          </cell>
          <cell r="BI6">
            <v>0.7292141702189523</v>
          </cell>
          <cell r="BJ6">
            <v>0.89683352673912076</v>
          </cell>
          <cell r="BK6">
            <v>0.89683352673912076</v>
          </cell>
          <cell r="BL6">
            <v>0.89683352673912076</v>
          </cell>
          <cell r="BM6">
            <v>0.89683352673912076</v>
          </cell>
          <cell r="BN6">
            <v>0.89683352673912076</v>
          </cell>
          <cell r="BO6">
            <v>0.89683352673912076</v>
          </cell>
          <cell r="BP6">
            <v>0.89683352673912076</v>
          </cell>
          <cell r="BQ6">
            <v>0.89683352673912076</v>
          </cell>
          <cell r="BR6">
            <v>0.89683352673912076</v>
          </cell>
          <cell r="BS6">
            <v>0.89683352673912076</v>
          </cell>
          <cell r="BT6">
            <v>0.89683352673912076</v>
          </cell>
          <cell r="BU6">
            <v>0.89683352673912076</v>
          </cell>
          <cell r="BV6">
            <v>0.89683352673912076</v>
          </cell>
          <cell r="BW6">
            <v>0.7292141702189523</v>
          </cell>
          <cell r="BX6">
            <v>0.7292141702189523</v>
          </cell>
          <cell r="BY6">
            <v>0.7292141702189523</v>
          </cell>
          <cell r="BZ6">
            <v>0.7292141702189523</v>
          </cell>
          <cell r="CA6">
            <v>0.89683352673912076</v>
          </cell>
          <cell r="CB6">
            <v>0.89683352673912076</v>
          </cell>
          <cell r="CC6">
            <v>0.89683352673912076</v>
          </cell>
          <cell r="CD6">
            <v>0.89683352673912076</v>
          </cell>
          <cell r="CE6">
            <v>0.89683352673912076</v>
          </cell>
          <cell r="CF6">
            <v>0.89683352673912076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0.7292141702189523</v>
          </cell>
          <cell r="CN6">
            <v>0.7292141702189523</v>
          </cell>
        </row>
        <row r="7">
          <cell r="B7">
            <v>0.14519926166240177</v>
          </cell>
          <cell r="C7">
            <v>0.14519926166240177</v>
          </cell>
          <cell r="D7">
            <v>0.14519926166240177</v>
          </cell>
          <cell r="E7">
            <v>0.14519926166240177</v>
          </cell>
          <cell r="F7">
            <v>0.17857519948838724</v>
          </cell>
          <cell r="G7">
            <v>0.17857519948838724</v>
          </cell>
          <cell r="H7">
            <v>0.17857519948838724</v>
          </cell>
          <cell r="I7">
            <v>0.17857519948838724</v>
          </cell>
          <cell r="J7">
            <v>0.17857519948838724</v>
          </cell>
          <cell r="K7">
            <v>0.17857519948838724</v>
          </cell>
          <cell r="L7">
            <v>0.17857519948838724</v>
          </cell>
          <cell r="M7">
            <v>0.17857519948838724</v>
          </cell>
          <cell r="N7">
            <v>0.17857519948838724</v>
          </cell>
          <cell r="O7">
            <v>0.17857519948838724</v>
          </cell>
          <cell r="P7">
            <v>0.17857519948838724</v>
          </cell>
          <cell r="Q7">
            <v>0.17857519948838724</v>
          </cell>
          <cell r="R7">
            <v>0.17857519948838724</v>
          </cell>
          <cell r="S7">
            <v>0.17857519948838724</v>
          </cell>
          <cell r="T7">
            <v>0.17857519948838724</v>
          </cell>
          <cell r="U7">
            <v>0.17857519948838724</v>
          </cell>
          <cell r="V7">
            <v>0.17857519948838724</v>
          </cell>
          <cell r="W7">
            <v>0.17857519948838724</v>
          </cell>
          <cell r="X7">
            <v>0.17857519948838724</v>
          </cell>
          <cell r="Y7">
            <v>0.17857519948838724</v>
          </cell>
          <cell r="Z7">
            <v>0.17857519948838724</v>
          </cell>
          <cell r="AA7">
            <v>0.17857519948838724</v>
          </cell>
          <cell r="AB7">
            <v>0.17857519948838724</v>
          </cell>
          <cell r="AC7">
            <v>0.14519926166240177</v>
          </cell>
          <cell r="AD7">
            <v>0.14519926166240177</v>
          </cell>
          <cell r="AE7">
            <v>0.14519926166240177</v>
          </cell>
          <cell r="AF7">
            <v>0.14519926166240177</v>
          </cell>
          <cell r="AG7">
            <v>0.14519926166240177</v>
          </cell>
          <cell r="AH7">
            <v>0.14519926166240177</v>
          </cell>
          <cell r="AI7">
            <v>0.14519926166240177</v>
          </cell>
          <cell r="AJ7">
            <v>0.14519926166240177</v>
          </cell>
          <cell r="AK7">
            <v>0.14519926166240177</v>
          </cell>
          <cell r="AL7">
            <v>0.14519926166240177</v>
          </cell>
          <cell r="AM7">
            <v>0.14519926166240177</v>
          </cell>
          <cell r="AN7">
            <v>0.14519926166240177</v>
          </cell>
          <cell r="AO7">
            <v>0.14519926166240177</v>
          </cell>
          <cell r="AP7">
            <v>0.14519926166240177</v>
          </cell>
          <cell r="AQ7">
            <v>0.14519926166240177</v>
          </cell>
          <cell r="AR7">
            <v>0.14519926166240177</v>
          </cell>
          <cell r="AS7">
            <v>0.14519926166240177</v>
          </cell>
          <cell r="AT7">
            <v>0.14519926166240177</v>
          </cell>
          <cell r="AU7">
            <v>0.14519926166240177</v>
          </cell>
          <cell r="AV7">
            <v>0.14519926166240177</v>
          </cell>
          <cell r="AW7">
            <v>0.14519926166240177</v>
          </cell>
          <cell r="AX7">
            <v>0.14519926166240177</v>
          </cell>
          <cell r="AY7">
            <v>0.14519926166240177</v>
          </cell>
          <cell r="AZ7">
            <v>0.14519926166240177</v>
          </cell>
          <cell r="BA7">
            <v>0.14519926166240177</v>
          </cell>
          <cell r="BB7">
            <v>0.14519926166240177</v>
          </cell>
          <cell r="BC7">
            <v>0.14519926166240177</v>
          </cell>
          <cell r="BD7">
            <v>0.14519926166240177</v>
          </cell>
          <cell r="BE7">
            <v>0.14519926166240177</v>
          </cell>
          <cell r="BF7">
            <v>0.14519926166240177</v>
          </cell>
          <cell r="BG7">
            <v>0.14519926166240177</v>
          </cell>
          <cell r="BH7">
            <v>0.14519926166240177</v>
          </cell>
          <cell r="BI7">
            <v>0.14519926166240177</v>
          </cell>
          <cell r="BJ7">
            <v>0.17857519948838724</v>
          </cell>
          <cell r="BK7">
            <v>0.17857519948838724</v>
          </cell>
          <cell r="BL7">
            <v>0.17857519948838724</v>
          </cell>
          <cell r="BM7">
            <v>0.17857519948838724</v>
          </cell>
          <cell r="BN7">
            <v>0.17857519948838724</v>
          </cell>
          <cell r="BO7">
            <v>0.17857519948838724</v>
          </cell>
          <cell r="BP7">
            <v>0.17857519948838724</v>
          </cell>
          <cell r="BQ7">
            <v>0.17857519948838724</v>
          </cell>
          <cell r="BR7">
            <v>0.17857519948838724</v>
          </cell>
          <cell r="BS7">
            <v>0.17857519948838724</v>
          </cell>
          <cell r="BT7">
            <v>0.17857519948838724</v>
          </cell>
          <cell r="BU7">
            <v>0.17857519948838724</v>
          </cell>
          <cell r="BV7">
            <v>0.17857519948838724</v>
          </cell>
          <cell r="BW7">
            <v>0.14519926166240177</v>
          </cell>
          <cell r="BX7">
            <v>0.14519926166240177</v>
          </cell>
          <cell r="BY7">
            <v>0.14519926166240177</v>
          </cell>
          <cell r="BZ7">
            <v>0.14519926166240177</v>
          </cell>
          <cell r="CA7">
            <v>0.17857519948838724</v>
          </cell>
          <cell r="CB7">
            <v>0.17857519948838724</v>
          </cell>
          <cell r="CC7">
            <v>0.17857519948838724</v>
          </cell>
          <cell r="CD7">
            <v>0.17857519948838724</v>
          </cell>
          <cell r="CE7">
            <v>0.17857519948838724</v>
          </cell>
          <cell r="CF7">
            <v>0.17857519948838724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1</v>
          </cell>
          <cell r="CM7">
            <v>0.14519926166240177</v>
          </cell>
          <cell r="CN7">
            <v>0.14519926166240177</v>
          </cell>
        </row>
        <row r="8">
          <cell r="B8">
            <v>0.70525633382807507</v>
          </cell>
          <cell r="C8">
            <v>0.70525633382807507</v>
          </cell>
          <cell r="D8">
            <v>0.70525633382807507</v>
          </cell>
          <cell r="E8">
            <v>0.70525633382807507</v>
          </cell>
          <cell r="F8">
            <v>0.86736867021141795</v>
          </cell>
          <cell r="G8">
            <v>0.86736867021141795</v>
          </cell>
          <cell r="H8">
            <v>0.86736867021141795</v>
          </cell>
          <cell r="I8">
            <v>0.86736867021141795</v>
          </cell>
          <cell r="J8">
            <v>0.86736867021141795</v>
          </cell>
          <cell r="K8">
            <v>0.86736867021141795</v>
          </cell>
          <cell r="L8">
            <v>0.86736867021141795</v>
          </cell>
          <cell r="M8">
            <v>0.86736867021141795</v>
          </cell>
          <cell r="N8">
            <v>0.86736867021141795</v>
          </cell>
          <cell r="O8">
            <v>0.86736867021141795</v>
          </cell>
          <cell r="P8">
            <v>0.86736867021141795</v>
          </cell>
          <cell r="Q8">
            <v>0.86736867021141795</v>
          </cell>
          <cell r="R8">
            <v>0.86736867021141795</v>
          </cell>
          <cell r="S8">
            <v>0.86736867021141795</v>
          </cell>
          <cell r="T8">
            <v>0.86736867021141795</v>
          </cell>
          <cell r="U8">
            <v>0.86736867021141795</v>
          </cell>
          <cell r="V8">
            <v>0.86736867021141795</v>
          </cell>
          <cell r="W8">
            <v>0.86736867021141795</v>
          </cell>
          <cell r="X8">
            <v>0.86736867021141795</v>
          </cell>
          <cell r="Y8">
            <v>0.86736867021141795</v>
          </cell>
          <cell r="Z8">
            <v>0.86736867021141795</v>
          </cell>
          <cell r="AA8">
            <v>0.86736867021141795</v>
          </cell>
          <cell r="AB8">
            <v>0.86736867021141795</v>
          </cell>
          <cell r="AC8">
            <v>0.70525633382807507</v>
          </cell>
          <cell r="AD8">
            <v>0.70525633382807507</v>
          </cell>
          <cell r="AE8">
            <v>0.70525633382807507</v>
          </cell>
          <cell r="AF8">
            <v>0.70525633382807507</v>
          </cell>
          <cell r="AG8">
            <v>0.70525633382807507</v>
          </cell>
          <cell r="AH8">
            <v>0.70525633382807507</v>
          </cell>
          <cell r="AI8">
            <v>0.70525633382807507</v>
          </cell>
          <cell r="AJ8">
            <v>0.70525633382807507</v>
          </cell>
          <cell r="AK8">
            <v>0.70525633382807507</v>
          </cell>
          <cell r="AL8">
            <v>0.70525633382807507</v>
          </cell>
          <cell r="AM8">
            <v>0.70525633382807507</v>
          </cell>
          <cell r="AN8">
            <v>0.70525633382807507</v>
          </cell>
          <cell r="AO8">
            <v>0.70525633382807507</v>
          </cell>
          <cell r="AP8">
            <v>0.70525633382807507</v>
          </cell>
          <cell r="AQ8">
            <v>0.70525633382807507</v>
          </cell>
          <cell r="AR8">
            <v>0.70525633382807507</v>
          </cell>
          <cell r="AS8">
            <v>0.70525633382807507</v>
          </cell>
          <cell r="AT8">
            <v>0.70525633382807507</v>
          </cell>
          <cell r="AU8">
            <v>0.70525633382807507</v>
          </cell>
          <cell r="AV8">
            <v>0.70525633382807507</v>
          </cell>
          <cell r="AW8">
            <v>0.70525633382807507</v>
          </cell>
          <cell r="AX8">
            <v>0.70525633382807507</v>
          </cell>
          <cell r="AY8">
            <v>0.70525633382807507</v>
          </cell>
          <cell r="AZ8">
            <v>0.70525633382807507</v>
          </cell>
          <cell r="BA8">
            <v>0.70525633382807507</v>
          </cell>
          <cell r="BB8">
            <v>0.70525633382807507</v>
          </cell>
          <cell r="BC8">
            <v>0.70525633382807507</v>
          </cell>
          <cell r="BD8">
            <v>0.70525633382807507</v>
          </cell>
          <cell r="BE8">
            <v>0.70525633382807507</v>
          </cell>
          <cell r="BF8">
            <v>0.70525633382807507</v>
          </cell>
          <cell r="BG8">
            <v>0.70525633382807507</v>
          </cell>
          <cell r="BH8">
            <v>0.70525633382807507</v>
          </cell>
          <cell r="BI8">
            <v>0.70525633382807507</v>
          </cell>
          <cell r="BJ8">
            <v>0.86736867021141795</v>
          </cell>
          <cell r="BK8">
            <v>0.86736867021141795</v>
          </cell>
          <cell r="BL8">
            <v>0.86736867021141795</v>
          </cell>
          <cell r="BM8">
            <v>0.86736867021141795</v>
          </cell>
          <cell r="BN8">
            <v>0.86736867021141795</v>
          </cell>
          <cell r="BO8">
            <v>0.86736867021141795</v>
          </cell>
          <cell r="BP8">
            <v>0.86736867021141795</v>
          </cell>
          <cell r="BQ8">
            <v>0.86736867021141795</v>
          </cell>
          <cell r="BR8">
            <v>0.86736867021141795</v>
          </cell>
          <cell r="BS8">
            <v>0.86736867021141795</v>
          </cell>
          <cell r="BT8">
            <v>0.86736867021141795</v>
          </cell>
          <cell r="BU8">
            <v>0.86736867021141795</v>
          </cell>
          <cell r="BV8">
            <v>0.86736867021141795</v>
          </cell>
          <cell r="BW8">
            <v>0.70525633382807507</v>
          </cell>
          <cell r="BX8">
            <v>0.70525633382807507</v>
          </cell>
          <cell r="BY8">
            <v>0.70525633382807507</v>
          </cell>
          <cell r="BZ8">
            <v>0.70525633382807507</v>
          </cell>
          <cell r="CA8">
            <v>0.86736867021141795</v>
          </cell>
          <cell r="CB8">
            <v>0.86736867021141795</v>
          </cell>
          <cell r="CC8">
            <v>0.86736867021141795</v>
          </cell>
          <cell r="CD8">
            <v>0.86736867021141795</v>
          </cell>
          <cell r="CE8">
            <v>0.86736867021141795</v>
          </cell>
          <cell r="CF8">
            <v>0.86736867021141795</v>
          </cell>
          <cell r="CG8">
            <v>1</v>
          </cell>
          <cell r="CH8">
            <v>1</v>
          </cell>
          <cell r="CI8">
            <v>1</v>
          </cell>
          <cell r="CJ8">
            <v>1</v>
          </cell>
          <cell r="CK8">
            <v>1</v>
          </cell>
          <cell r="CL8">
            <v>1</v>
          </cell>
          <cell r="CM8">
            <v>0.70525633382807507</v>
          </cell>
          <cell r="CN8">
            <v>0.70525633382807507</v>
          </cell>
        </row>
        <row r="9">
          <cell r="B9">
            <v>2.5078837849148577E-2</v>
          </cell>
          <cell r="C9">
            <v>2.5078837849148577E-2</v>
          </cell>
          <cell r="D9">
            <v>2.5078837849148577E-2</v>
          </cell>
          <cell r="E9">
            <v>2.5078837849148577E-2</v>
          </cell>
          <cell r="F9">
            <v>3.0843534743732696E-2</v>
          </cell>
          <cell r="G9">
            <v>3.0843534743732696E-2</v>
          </cell>
          <cell r="H9">
            <v>3.0843534743732696E-2</v>
          </cell>
          <cell r="I9">
            <v>3.0843534743732696E-2</v>
          </cell>
          <cell r="J9">
            <v>3.0843534743732696E-2</v>
          </cell>
          <cell r="K9">
            <v>3.0843534743732696E-2</v>
          </cell>
          <cell r="L9">
            <v>3.0843534743732696E-2</v>
          </cell>
          <cell r="M9">
            <v>3.0843534743732696E-2</v>
          </cell>
          <cell r="N9">
            <v>3.0843534743732696E-2</v>
          </cell>
          <cell r="O9">
            <v>3.0843534743732696E-2</v>
          </cell>
          <cell r="P9">
            <v>3.0843534743732696E-2</v>
          </cell>
          <cell r="Q9">
            <v>3.0843534743732696E-2</v>
          </cell>
          <cell r="R9">
            <v>3.0843534743732696E-2</v>
          </cell>
          <cell r="S9">
            <v>3.0843534743732696E-2</v>
          </cell>
          <cell r="T9">
            <v>3.0843534743732696E-2</v>
          </cell>
          <cell r="U9">
            <v>3.0843534743732696E-2</v>
          </cell>
          <cell r="V9">
            <v>3.0843534743732696E-2</v>
          </cell>
          <cell r="W9">
            <v>3.0843534743732696E-2</v>
          </cell>
          <cell r="X9">
            <v>3.0843534743732696E-2</v>
          </cell>
          <cell r="Y9">
            <v>3.0843534743732696E-2</v>
          </cell>
          <cell r="Z9">
            <v>3.0843534743732696E-2</v>
          </cell>
          <cell r="AA9">
            <v>3.0843534743732696E-2</v>
          </cell>
          <cell r="AB9">
            <v>3.0843534743732696E-2</v>
          </cell>
          <cell r="AC9">
            <v>2.5078837849148577E-2</v>
          </cell>
          <cell r="AD9">
            <v>2.5078837849148577E-2</v>
          </cell>
          <cell r="AE9">
            <v>2.5078837849148577E-2</v>
          </cell>
          <cell r="AF9">
            <v>2.5078837849148577E-2</v>
          </cell>
          <cell r="AG9">
            <v>2.5078837849148577E-2</v>
          </cell>
          <cell r="AH9">
            <v>2.5078837849148577E-2</v>
          </cell>
          <cell r="AI9">
            <v>2.5078837849148577E-2</v>
          </cell>
          <cell r="AJ9">
            <v>2.5078837849148577E-2</v>
          </cell>
          <cell r="AK9">
            <v>2.5078837849148577E-2</v>
          </cell>
          <cell r="AL9">
            <v>2.5078837849148577E-2</v>
          </cell>
          <cell r="AM9">
            <v>2.5078837849148577E-2</v>
          </cell>
          <cell r="AN9">
            <v>2.5078837849148577E-2</v>
          </cell>
          <cell r="AO9">
            <v>2.5078837849148577E-2</v>
          </cell>
          <cell r="AP9">
            <v>2.5078837849148577E-2</v>
          </cell>
          <cell r="AQ9">
            <v>2.5078837849148577E-2</v>
          </cell>
          <cell r="AR9">
            <v>2.5078837849148577E-2</v>
          </cell>
          <cell r="AS9">
            <v>2.5078837849148577E-2</v>
          </cell>
          <cell r="AT9">
            <v>2.5078837849148577E-2</v>
          </cell>
          <cell r="AU9">
            <v>2.5078837849148577E-2</v>
          </cell>
          <cell r="AV9">
            <v>2.5078837849148577E-2</v>
          </cell>
          <cell r="AW9">
            <v>2.5078837849148577E-2</v>
          </cell>
          <cell r="AX9">
            <v>2.5078837849148577E-2</v>
          </cell>
          <cell r="AY9">
            <v>2.5078837849148577E-2</v>
          </cell>
          <cell r="AZ9">
            <v>2.5078837849148577E-2</v>
          </cell>
          <cell r="BA9">
            <v>2.5078837849148577E-2</v>
          </cell>
          <cell r="BB9">
            <v>2.5078837849148577E-2</v>
          </cell>
          <cell r="BC9">
            <v>2.5078837849148577E-2</v>
          </cell>
          <cell r="BD9">
            <v>2.5078837849148577E-2</v>
          </cell>
          <cell r="BE9">
            <v>2.5078837849148577E-2</v>
          </cell>
          <cell r="BF9">
            <v>2.5078837849148577E-2</v>
          </cell>
          <cell r="BG9">
            <v>2.5078837849148577E-2</v>
          </cell>
          <cell r="BH9">
            <v>2.5078837849148577E-2</v>
          </cell>
          <cell r="BI9">
            <v>2.5078837849148577E-2</v>
          </cell>
          <cell r="BJ9">
            <v>3.0843534743732696E-2</v>
          </cell>
          <cell r="BK9">
            <v>3.0843534743732696E-2</v>
          </cell>
          <cell r="BL9">
            <v>3.0843534743732696E-2</v>
          </cell>
          <cell r="BM9">
            <v>3.0843534743732696E-2</v>
          </cell>
          <cell r="BN9">
            <v>3.0843534743732696E-2</v>
          </cell>
          <cell r="BO9">
            <v>3.0843534743732696E-2</v>
          </cell>
          <cell r="BP9">
            <v>3.0843534743732696E-2</v>
          </cell>
          <cell r="BQ9">
            <v>3.0843534743732696E-2</v>
          </cell>
          <cell r="BR9">
            <v>3.0843534743732696E-2</v>
          </cell>
          <cell r="BS9">
            <v>3.0843534743732696E-2</v>
          </cell>
          <cell r="BT9">
            <v>3.0843534743732696E-2</v>
          </cell>
          <cell r="BU9">
            <v>3.0843534743732696E-2</v>
          </cell>
          <cell r="BV9">
            <v>3.0843534743732696E-2</v>
          </cell>
          <cell r="BW9">
            <v>2.5078837849148577E-2</v>
          </cell>
          <cell r="BX9">
            <v>2.5078837849148577E-2</v>
          </cell>
          <cell r="BY9">
            <v>2.5078837849148577E-2</v>
          </cell>
          <cell r="BZ9">
            <v>2.5078837849148577E-2</v>
          </cell>
          <cell r="CA9">
            <v>3.0843534743732696E-2</v>
          </cell>
          <cell r="CB9">
            <v>3.0843534743732696E-2</v>
          </cell>
          <cell r="CC9">
            <v>3.0843534743732696E-2</v>
          </cell>
          <cell r="CD9">
            <v>3.0843534743732696E-2</v>
          </cell>
          <cell r="CE9">
            <v>3.0843534743732696E-2</v>
          </cell>
          <cell r="CF9">
            <v>3.0843534743732696E-2</v>
          </cell>
          <cell r="CG9">
            <v>1</v>
          </cell>
          <cell r="CH9">
            <v>1</v>
          </cell>
          <cell r="CI9">
            <v>1</v>
          </cell>
          <cell r="CJ9">
            <v>1</v>
          </cell>
          <cell r="CK9">
            <v>1</v>
          </cell>
          <cell r="CL9">
            <v>1</v>
          </cell>
          <cell r="CM9">
            <v>2.5078837849148577E-2</v>
          </cell>
          <cell r="CN9">
            <v>2.5078837849148577E-2</v>
          </cell>
        </row>
        <row r="10">
          <cell r="B10">
            <v>3.2628036395092187E-2</v>
          </cell>
          <cell r="C10">
            <v>3.2628036395092187E-2</v>
          </cell>
          <cell r="D10">
            <v>3.2628036395092187E-2</v>
          </cell>
          <cell r="E10">
            <v>3.2628036395092187E-2</v>
          </cell>
          <cell r="F10">
            <v>4.0128014712052004E-2</v>
          </cell>
          <cell r="G10">
            <v>4.0128014712052004E-2</v>
          </cell>
          <cell r="H10">
            <v>4.0128014712052004E-2</v>
          </cell>
          <cell r="I10">
            <v>4.0128014712052004E-2</v>
          </cell>
          <cell r="J10">
            <v>4.0128014712052004E-2</v>
          </cell>
          <cell r="K10">
            <v>4.0128014712052004E-2</v>
          </cell>
          <cell r="L10">
            <v>4.0128014712052004E-2</v>
          </cell>
          <cell r="M10">
            <v>4.0128014712052004E-2</v>
          </cell>
          <cell r="N10">
            <v>4.0128014712052004E-2</v>
          </cell>
          <cell r="O10">
            <v>4.0128014712052004E-2</v>
          </cell>
          <cell r="P10">
            <v>4.0128014712052004E-2</v>
          </cell>
          <cell r="Q10">
            <v>4.0128014712052004E-2</v>
          </cell>
          <cell r="R10">
            <v>4.0128014712052004E-2</v>
          </cell>
          <cell r="S10">
            <v>4.0128014712052004E-2</v>
          </cell>
          <cell r="T10">
            <v>4.0128014712052004E-2</v>
          </cell>
          <cell r="U10">
            <v>4.0128014712052004E-2</v>
          </cell>
          <cell r="V10">
            <v>4.0128014712052004E-2</v>
          </cell>
          <cell r="W10">
            <v>4.0128014712052004E-2</v>
          </cell>
          <cell r="X10">
            <v>4.0128014712052004E-2</v>
          </cell>
          <cell r="Y10">
            <v>4.0128014712052004E-2</v>
          </cell>
          <cell r="Z10">
            <v>4.0128014712052004E-2</v>
          </cell>
          <cell r="AA10">
            <v>4.0128014712052004E-2</v>
          </cell>
          <cell r="AB10">
            <v>4.0128014712052004E-2</v>
          </cell>
          <cell r="AC10">
            <v>3.2628036395092187E-2</v>
          </cell>
          <cell r="AD10">
            <v>3.2628036395092187E-2</v>
          </cell>
          <cell r="AE10">
            <v>3.2628036395092187E-2</v>
          </cell>
          <cell r="AF10">
            <v>3.2628036395092187E-2</v>
          </cell>
          <cell r="AG10">
            <v>3.2628036395092187E-2</v>
          </cell>
          <cell r="AH10">
            <v>3.2628036395092187E-2</v>
          </cell>
          <cell r="AI10">
            <v>3.2628036395092187E-2</v>
          </cell>
          <cell r="AJ10">
            <v>3.2628036395092187E-2</v>
          </cell>
          <cell r="AK10">
            <v>3.2628036395092187E-2</v>
          </cell>
          <cell r="AL10">
            <v>3.2628036395092187E-2</v>
          </cell>
          <cell r="AM10">
            <v>3.2628036395092187E-2</v>
          </cell>
          <cell r="AN10">
            <v>3.2628036395092187E-2</v>
          </cell>
          <cell r="AO10">
            <v>3.2628036395092187E-2</v>
          </cell>
          <cell r="AP10">
            <v>3.2628036395092187E-2</v>
          </cell>
          <cell r="AQ10">
            <v>3.2628036395092187E-2</v>
          </cell>
          <cell r="AR10">
            <v>3.2628036395092187E-2</v>
          </cell>
          <cell r="AS10">
            <v>3.2628036395092187E-2</v>
          </cell>
          <cell r="AT10">
            <v>3.2628036395092187E-2</v>
          </cell>
          <cell r="AU10">
            <v>3.2628036395092187E-2</v>
          </cell>
          <cell r="AV10">
            <v>3.2628036395092187E-2</v>
          </cell>
          <cell r="AW10">
            <v>3.2628036395092187E-2</v>
          </cell>
          <cell r="AX10">
            <v>3.2628036395092187E-2</v>
          </cell>
          <cell r="AY10">
            <v>3.2628036395092187E-2</v>
          </cell>
          <cell r="AZ10">
            <v>3.2628036395092187E-2</v>
          </cell>
          <cell r="BA10">
            <v>3.2628036395092187E-2</v>
          </cell>
          <cell r="BB10">
            <v>3.2628036395092187E-2</v>
          </cell>
          <cell r="BC10">
            <v>3.2628036395092187E-2</v>
          </cell>
          <cell r="BD10">
            <v>3.2628036395092187E-2</v>
          </cell>
          <cell r="BE10">
            <v>3.2628036395092187E-2</v>
          </cell>
          <cell r="BF10">
            <v>3.2628036395092187E-2</v>
          </cell>
          <cell r="BG10">
            <v>3.2628036395092187E-2</v>
          </cell>
          <cell r="BH10">
            <v>3.2628036395092187E-2</v>
          </cell>
          <cell r="BI10">
            <v>3.2628036395092187E-2</v>
          </cell>
          <cell r="BJ10">
            <v>4.0128014712052004E-2</v>
          </cell>
          <cell r="BK10">
            <v>4.0128014712052004E-2</v>
          </cell>
          <cell r="BL10">
            <v>4.0128014712052004E-2</v>
          </cell>
          <cell r="BM10">
            <v>4.0128014712052004E-2</v>
          </cell>
          <cell r="BN10">
            <v>4.0128014712052004E-2</v>
          </cell>
          <cell r="BO10">
            <v>4.0128014712052004E-2</v>
          </cell>
          <cell r="BP10">
            <v>4.0128014712052004E-2</v>
          </cell>
          <cell r="BQ10">
            <v>4.0128014712052004E-2</v>
          </cell>
          <cell r="BR10">
            <v>4.0128014712052004E-2</v>
          </cell>
          <cell r="BS10">
            <v>4.0128014712052004E-2</v>
          </cell>
          <cell r="BT10">
            <v>4.0128014712052004E-2</v>
          </cell>
          <cell r="BU10">
            <v>4.0128014712052004E-2</v>
          </cell>
          <cell r="BV10">
            <v>4.0128014712052004E-2</v>
          </cell>
          <cell r="BW10">
            <v>3.2628036395092187E-2</v>
          </cell>
          <cell r="BX10">
            <v>3.2628036395092187E-2</v>
          </cell>
          <cell r="BY10">
            <v>3.2628036395092187E-2</v>
          </cell>
          <cell r="BZ10">
            <v>3.2628036395092187E-2</v>
          </cell>
          <cell r="CA10">
            <v>4.0128014712052004E-2</v>
          </cell>
          <cell r="CB10">
            <v>4.0128014712052004E-2</v>
          </cell>
          <cell r="CC10">
            <v>4.0128014712052004E-2</v>
          </cell>
          <cell r="CD10">
            <v>4.0128014712052004E-2</v>
          </cell>
          <cell r="CE10">
            <v>4.0128014712052004E-2</v>
          </cell>
          <cell r="CF10">
            <v>4.0128014712052004E-2</v>
          </cell>
          <cell r="CG10">
            <v>1</v>
          </cell>
          <cell r="CH10">
            <v>1</v>
          </cell>
          <cell r="CI10">
            <v>1</v>
          </cell>
          <cell r="CJ10">
            <v>1</v>
          </cell>
          <cell r="CK10">
            <v>1</v>
          </cell>
          <cell r="CL10">
            <v>1</v>
          </cell>
          <cell r="CM10">
            <v>3.2628036395092187E-2</v>
          </cell>
          <cell r="CN10">
            <v>3.2628036395092187E-2</v>
          </cell>
        </row>
        <row r="11">
          <cell r="B11">
            <v>0.10251087339127553</v>
          </cell>
          <cell r="C11">
            <v>0.10251087339127553</v>
          </cell>
          <cell r="D11">
            <v>0.10251087339127553</v>
          </cell>
          <cell r="E11">
            <v>0.10251087339127553</v>
          </cell>
          <cell r="F11">
            <v>0.12607433024100567</v>
          </cell>
          <cell r="G11">
            <v>0.12607433024100567</v>
          </cell>
          <cell r="H11">
            <v>0.12607433024100567</v>
          </cell>
          <cell r="I11">
            <v>0.12607433024100567</v>
          </cell>
          <cell r="J11">
            <v>0.12607433024100567</v>
          </cell>
          <cell r="K11">
            <v>0.12607433024100567</v>
          </cell>
          <cell r="L11">
            <v>0.12607433024100567</v>
          </cell>
          <cell r="M11">
            <v>0.12607433024100567</v>
          </cell>
          <cell r="N11">
            <v>0.12607433024100567</v>
          </cell>
          <cell r="O11">
            <v>0.12607433024100567</v>
          </cell>
          <cell r="P11">
            <v>0.12607433024100567</v>
          </cell>
          <cell r="Q11">
            <v>0.12607433024100567</v>
          </cell>
          <cell r="R11">
            <v>0.12607433024100567</v>
          </cell>
          <cell r="S11">
            <v>0.12607433024100567</v>
          </cell>
          <cell r="T11">
            <v>0.12607433024100567</v>
          </cell>
          <cell r="U11">
            <v>0.12607433024100567</v>
          </cell>
          <cell r="V11">
            <v>0.12607433024100567</v>
          </cell>
          <cell r="W11">
            <v>0.12607433024100567</v>
          </cell>
          <cell r="X11">
            <v>0.12607433024100567</v>
          </cell>
          <cell r="Y11">
            <v>0.12607433024100567</v>
          </cell>
          <cell r="Z11">
            <v>0.12607433024100567</v>
          </cell>
          <cell r="AA11">
            <v>0.12607433024100567</v>
          </cell>
          <cell r="AB11">
            <v>0.12607433024100567</v>
          </cell>
          <cell r="AC11">
            <v>0.10251087339127553</v>
          </cell>
          <cell r="AD11">
            <v>0.10251087339127553</v>
          </cell>
          <cell r="AE11">
            <v>0.10251087339127553</v>
          </cell>
          <cell r="AF11">
            <v>0.10251087339127553</v>
          </cell>
          <cell r="AG11">
            <v>0.10251087339127553</v>
          </cell>
          <cell r="AH11">
            <v>0.10251087339127553</v>
          </cell>
          <cell r="AI11">
            <v>0.10251087339127553</v>
          </cell>
          <cell r="AJ11">
            <v>0.10251087339127553</v>
          </cell>
          <cell r="AK11">
            <v>0.10251087339127553</v>
          </cell>
          <cell r="AL11">
            <v>0.10251087339127553</v>
          </cell>
          <cell r="AM11">
            <v>0.10251087339127553</v>
          </cell>
          <cell r="AN11">
            <v>0.10251087339127553</v>
          </cell>
          <cell r="AO11">
            <v>0.10251087339127553</v>
          </cell>
          <cell r="AP11">
            <v>0.10251087339127553</v>
          </cell>
          <cell r="AQ11">
            <v>0.10251087339127553</v>
          </cell>
          <cell r="AR11">
            <v>0.10251087339127553</v>
          </cell>
          <cell r="AS11">
            <v>0.10251087339127553</v>
          </cell>
          <cell r="AT11">
            <v>0.10251087339127553</v>
          </cell>
          <cell r="AU11">
            <v>0.10251087339127553</v>
          </cell>
          <cell r="AV11">
            <v>0.10251087339127553</v>
          </cell>
          <cell r="AW11">
            <v>0.10251087339127553</v>
          </cell>
          <cell r="AX11">
            <v>0.10251087339127553</v>
          </cell>
          <cell r="AY11">
            <v>0.10251087339127553</v>
          </cell>
          <cell r="AZ11">
            <v>0.10251087339127553</v>
          </cell>
          <cell r="BA11">
            <v>0.10251087339127553</v>
          </cell>
          <cell r="BB11">
            <v>0.10251087339127553</v>
          </cell>
          <cell r="BC11">
            <v>0.10251087339127553</v>
          </cell>
          <cell r="BD11">
            <v>0.10251087339127553</v>
          </cell>
          <cell r="BE11">
            <v>0.10251087339127553</v>
          </cell>
          <cell r="BF11">
            <v>0.10251087339127553</v>
          </cell>
          <cell r="BG11">
            <v>0.10251087339127553</v>
          </cell>
          <cell r="BH11">
            <v>0.10251087339127553</v>
          </cell>
          <cell r="BI11">
            <v>0.10251087339127553</v>
          </cell>
          <cell r="BJ11">
            <v>0.12607433024100567</v>
          </cell>
          <cell r="BK11">
            <v>0.12607433024100567</v>
          </cell>
          <cell r="BL11">
            <v>0.12607433024100567</v>
          </cell>
          <cell r="BM11">
            <v>0.12607433024100567</v>
          </cell>
          <cell r="BN11">
            <v>0.12607433024100567</v>
          </cell>
          <cell r="BO11">
            <v>0.12607433024100567</v>
          </cell>
          <cell r="BP11">
            <v>0.12607433024100567</v>
          </cell>
          <cell r="BQ11">
            <v>0.12607433024100567</v>
          </cell>
          <cell r="BR11">
            <v>0.12607433024100567</v>
          </cell>
          <cell r="BS11">
            <v>0.12607433024100567</v>
          </cell>
          <cell r="BT11">
            <v>0.12607433024100567</v>
          </cell>
          <cell r="BU11">
            <v>0.12607433024100567</v>
          </cell>
          <cell r="BV11">
            <v>0.12607433024100567</v>
          </cell>
          <cell r="BW11">
            <v>0.10251087339127553</v>
          </cell>
          <cell r="BX11">
            <v>0.10251087339127553</v>
          </cell>
          <cell r="BY11">
            <v>0.10251087339127553</v>
          </cell>
          <cell r="BZ11">
            <v>0.10251087339127553</v>
          </cell>
          <cell r="CA11">
            <v>0.12607433024100567</v>
          </cell>
          <cell r="CB11">
            <v>0.12607433024100567</v>
          </cell>
          <cell r="CC11">
            <v>0.12607433024100567</v>
          </cell>
          <cell r="CD11">
            <v>0.12607433024100567</v>
          </cell>
          <cell r="CE11">
            <v>0.12607433024100567</v>
          </cell>
          <cell r="CF11">
            <v>0.12607433024100567</v>
          </cell>
          <cell r="CG11">
            <v>1</v>
          </cell>
          <cell r="CH11">
            <v>1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0.10251087339127553</v>
          </cell>
          <cell r="CN11">
            <v>0.10251087339127553</v>
          </cell>
        </row>
        <row r="12">
          <cell r="B12">
            <v>0.81309869499456489</v>
          </cell>
          <cell r="C12">
            <v>0.81309869499456489</v>
          </cell>
          <cell r="D12">
            <v>0.81309869499456489</v>
          </cell>
          <cell r="E12">
            <v>0.81309869499456489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0.81309869499456489</v>
          </cell>
          <cell r="AD12">
            <v>0.81309869499456489</v>
          </cell>
          <cell r="AE12">
            <v>0.81309869499456489</v>
          </cell>
          <cell r="AF12">
            <v>0.81309869499456489</v>
          </cell>
          <cell r="AG12">
            <v>0.81309869499456489</v>
          </cell>
          <cell r="AH12">
            <v>0.81309869499456489</v>
          </cell>
          <cell r="AI12">
            <v>0.81309869499456489</v>
          </cell>
          <cell r="AJ12">
            <v>0.81309869499456489</v>
          </cell>
          <cell r="AK12">
            <v>0.81309869499456489</v>
          </cell>
          <cell r="AL12">
            <v>0.81309869499456489</v>
          </cell>
          <cell r="AM12">
            <v>0.81309869499456489</v>
          </cell>
          <cell r="AN12">
            <v>0.81309869499456489</v>
          </cell>
          <cell r="AO12">
            <v>0.81309869499456489</v>
          </cell>
          <cell r="AP12">
            <v>0.81309869499456489</v>
          </cell>
          <cell r="AQ12">
            <v>0.81309869499456489</v>
          </cell>
          <cell r="AR12">
            <v>0.81309869499456489</v>
          </cell>
          <cell r="AS12">
            <v>0.81309869499456489</v>
          </cell>
          <cell r="AT12">
            <v>0.81309869499456489</v>
          </cell>
          <cell r="AU12">
            <v>0.81309869499456489</v>
          </cell>
          <cell r="AV12">
            <v>0.81309869499456489</v>
          </cell>
          <cell r="AW12">
            <v>0.81309869499456489</v>
          </cell>
          <cell r="AX12">
            <v>0.81309869499456489</v>
          </cell>
          <cell r="AY12">
            <v>0.81309869499456489</v>
          </cell>
          <cell r="AZ12">
            <v>0.81309869499456489</v>
          </cell>
          <cell r="BA12">
            <v>0.81309869499456489</v>
          </cell>
          <cell r="BB12">
            <v>0.81309869499456489</v>
          </cell>
          <cell r="BC12">
            <v>0.81309869499456489</v>
          </cell>
          <cell r="BD12">
            <v>0.81309869499456489</v>
          </cell>
          <cell r="BE12">
            <v>0.81309869499456489</v>
          </cell>
          <cell r="BF12">
            <v>0.81309869499456489</v>
          </cell>
          <cell r="BG12">
            <v>0.81309869499456489</v>
          </cell>
          <cell r="BH12">
            <v>0.81309869499456489</v>
          </cell>
          <cell r="BI12">
            <v>0.81309869499456489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</row>
        <row r="13">
          <cell r="B13">
            <v>1.4596869852874278E-2</v>
          </cell>
          <cell r="C13">
            <v>1.4596869852874278E-2</v>
          </cell>
          <cell r="D13">
            <v>1.4596869852874278E-2</v>
          </cell>
          <cell r="E13">
            <v>1.4596869852874278E-2</v>
          </cell>
          <cell r="F13">
            <v>1.795215014208312E-2</v>
          </cell>
          <cell r="G13">
            <v>1.795215014208312E-2</v>
          </cell>
          <cell r="H13">
            <v>1.795215014208312E-2</v>
          </cell>
          <cell r="I13">
            <v>1.795215014208312E-2</v>
          </cell>
          <cell r="J13">
            <v>1.795215014208312E-2</v>
          </cell>
          <cell r="K13">
            <v>1.795215014208312E-2</v>
          </cell>
          <cell r="L13">
            <v>1.795215014208312E-2</v>
          </cell>
          <cell r="M13">
            <v>1.795215014208312E-2</v>
          </cell>
          <cell r="N13">
            <v>1.795215014208312E-2</v>
          </cell>
          <cell r="O13">
            <v>1.795215014208312E-2</v>
          </cell>
          <cell r="P13">
            <v>1.795215014208312E-2</v>
          </cell>
          <cell r="Q13">
            <v>1.795215014208312E-2</v>
          </cell>
          <cell r="R13">
            <v>1.795215014208312E-2</v>
          </cell>
          <cell r="S13">
            <v>1.795215014208312E-2</v>
          </cell>
          <cell r="T13">
            <v>1.795215014208312E-2</v>
          </cell>
          <cell r="U13">
            <v>1.795215014208312E-2</v>
          </cell>
          <cell r="V13">
            <v>1.795215014208312E-2</v>
          </cell>
          <cell r="W13">
            <v>1.795215014208312E-2</v>
          </cell>
          <cell r="X13">
            <v>1.795215014208312E-2</v>
          </cell>
          <cell r="Y13">
            <v>1.795215014208312E-2</v>
          </cell>
          <cell r="Z13">
            <v>1.795215014208312E-2</v>
          </cell>
          <cell r="AA13">
            <v>1.795215014208312E-2</v>
          </cell>
          <cell r="AB13">
            <v>1.795215014208312E-2</v>
          </cell>
          <cell r="AC13">
            <v>1.4596869852874278E-2</v>
          </cell>
          <cell r="AD13">
            <v>1.4596869852874278E-2</v>
          </cell>
          <cell r="AE13">
            <v>1.4596869852874278E-2</v>
          </cell>
          <cell r="AF13">
            <v>1.4596869852874278E-2</v>
          </cell>
          <cell r="AG13">
            <v>1.4596869852874278E-2</v>
          </cell>
          <cell r="AH13">
            <v>1.4596869852874278E-2</v>
          </cell>
          <cell r="AI13">
            <v>1.4596869852874278E-2</v>
          </cell>
          <cell r="AJ13">
            <v>1.4596869852874278E-2</v>
          </cell>
          <cell r="AK13">
            <v>1.4596869852874278E-2</v>
          </cell>
          <cell r="AL13">
            <v>1.4596869852874278E-2</v>
          </cell>
          <cell r="AM13">
            <v>1.4596869852874278E-2</v>
          </cell>
          <cell r="AN13">
            <v>1.4596869852874278E-2</v>
          </cell>
          <cell r="AO13">
            <v>1.4596869852874278E-2</v>
          </cell>
          <cell r="AP13">
            <v>1.4596869852874278E-2</v>
          </cell>
          <cell r="AQ13">
            <v>1.4596869852874278E-2</v>
          </cell>
          <cell r="AR13">
            <v>1.4596869852874278E-2</v>
          </cell>
          <cell r="AS13">
            <v>1.4596869852874278E-2</v>
          </cell>
          <cell r="AT13">
            <v>1.4596869852874278E-2</v>
          </cell>
          <cell r="AU13">
            <v>1.4596869852874278E-2</v>
          </cell>
          <cell r="AV13">
            <v>1.4596869852874278E-2</v>
          </cell>
          <cell r="AW13">
            <v>1.4596869852874278E-2</v>
          </cell>
          <cell r="AX13">
            <v>1.4596869852874278E-2</v>
          </cell>
          <cell r="AY13">
            <v>1.4596869852874278E-2</v>
          </cell>
          <cell r="AZ13">
            <v>1.4596869852874278E-2</v>
          </cell>
          <cell r="BA13">
            <v>1.4596869852874278E-2</v>
          </cell>
          <cell r="BB13">
            <v>1.4596869852874278E-2</v>
          </cell>
          <cell r="BC13">
            <v>1.4596869852874278E-2</v>
          </cell>
          <cell r="BD13">
            <v>1.4596869852874278E-2</v>
          </cell>
          <cell r="BE13">
            <v>1.4596869852874278E-2</v>
          </cell>
          <cell r="BF13">
            <v>1.4596869852874278E-2</v>
          </cell>
          <cell r="BG13">
            <v>1.4596869852874278E-2</v>
          </cell>
          <cell r="BH13">
            <v>1.4596869852874278E-2</v>
          </cell>
          <cell r="BI13">
            <v>1.4596869852874278E-2</v>
          </cell>
          <cell r="BJ13">
            <v>1.795215014208312E-2</v>
          </cell>
          <cell r="BK13">
            <v>1.795215014208312E-2</v>
          </cell>
          <cell r="BL13">
            <v>1.795215014208312E-2</v>
          </cell>
          <cell r="BM13">
            <v>1.795215014208312E-2</v>
          </cell>
          <cell r="BN13">
            <v>1.795215014208312E-2</v>
          </cell>
          <cell r="BO13">
            <v>1.795215014208312E-2</v>
          </cell>
          <cell r="BP13">
            <v>1.795215014208312E-2</v>
          </cell>
          <cell r="BQ13">
            <v>1.795215014208312E-2</v>
          </cell>
          <cell r="BR13">
            <v>1.795215014208312E-2</v>
          </cell>
          <cell r="BS13">
            <v>1.795215014208312E-2</v>
          </cell>
          <cell r="BT13">
            <v>1.795215014208312E-2</v>
          </cell>
          <cell r="BU13">
            <v>1.795215014208312E-2</v>
          </cell>
          <cell r="BV13">
            <v>1.795215014208312E-2</v>
          </cell>
          <cell r="BW13">
            <v>1.4596869852874278E-2</v>
          </cell>
          <cell r="BX13">
            <v>1.4596869852874278E-2</v>
          </cell>
          <cell r="BY13">
            <v>1.4596869852874278E-2</v>
          </cell>
          <cell r="BZ13">
            <v>1.4596869852874278E-2</v>
          </cell>
          <cell r="CA13">
            <v>1.795215014208312E-2</v>
          </cell>
          <cell r="CB13">
            <v>1.795215014208312E-2</v>
          </cell>
          <cell r="CC13">
            <v>1.795215014208312E-2</v>
          </cell>
          <cell r="CD13">
            <v>1.795215014208312E-2</v>
          </cell>
          <cell r="CE13">
            <v>1.795215014208312E-2</v>
          </cell>
          <cell r="CF13">
            <v>1.795215014208312E-2</v>
          </cell>
          <cell r="CG13">
            <v>1</v>
          </cell>
          <cell r="CH13">
            <v>1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1.4596869852874278E-2</v>
          </cell>
          <cell r="CN13">
            <v>1.4596869852874278E-2</v>
          </cell>
        </row>
        <row r="14">
          <cell r="B14">
            <v>1.3719374402131157</v>
          </cell>
          <cell r="C14">
            <v>1.3719374402131157</v>
          </cell>
          <cell r="D14">
            <v>1.3719374402131157</v>
          </cell>
          <cell r="E14">
            <v>1.3719374402131157</v>
          </cell>
          <cell r="F14">
            <v>1.6872950954893442</v>
          </cell>
          <cell r="G14">
            <v>1.6872950954893442</v>
          </cell>
          <cell r="H14">
            <v>1.6872950954893442</v>
          </cell>
          <cell r="I14">
            <v>1.6872950954893442</v>
          </cell>
          <cell r="J14">
            <v>1.6872950954893442</v>
          </cell>
          <cell r="K14">
            <v>1.6872950954893442</v>
          </cell>
          <cell r="L14">
            <v>1.6872950954893442</v>
          </cell>
          <cell r="M14">
            <v>1.6872950954893442</v>
          </cell>
          <cell r="N14">
            <v>1.6872950954893442</v>
          </cell>
          <cell r="O14">
            <v>1.6872950954893442</v>
          </cell>
          <cell r="P14">
            <v>1.6872950954893442</v>
          </cell>
          <cell r="Q14">
            <v>1.6872950954893442</v>
          </cell>
          <cell r="R14">
            <v>1.6872950954893442</v>
          </cell>
          <cell r="S14">
            <v>1.6872950954893442</v>
          </cell>
          <cell r="T14">
            <v>1.6872950954893442</v>
          </cell>
          <cell r="U14">
            <v>1.6872950954893442</v>
          </cell>
          <cell r="V14">
            <v>1.6872950954893442</v>
          </cell>
          <cell r="W14">
            <v>1.6872950954893442</v>
          </cell>
          <cell r="X14">
            <v>1.6872950954893442</v>
          </cell>
          <cell r="Y14">
            <v>1.6872950954893442</v>
          </cell>
          <cell r="Z14">
            <v>1.6872950954893442</v>
          </cell>
          <cell r="AA14">
            <v>1.6872950954893442</v>
          </cell>
          <cell r="AB14">
            <v>1.6872950954893442</v>
          </cell>
          <cell r="AC14">
            <v>1.3719374402131157</v>
          </cell>
          <cell r="AD14">
            <v>1.3719374402131157</v>
          </cell>
          <cell r="AE14">
            <v>1.3719374402131157</v>
          </cell>
          <cell r="AF14">
            <v>1.3719374402131157</v>
          </cell>
          <cell r="AG14">
            <v>1.3719374402131157</v>
          </cell>
          <cell r="AH14">
            <v>1.3719374402131157</v>
          </cell>
          <cell r="AI14">
            <v>1.3719374402131157</v>
          </cell>
          <cell r="AJ14">
            <v>1.3719374402131157</v>
          </cell>
          <cell r="AK14">
            <v>1.3719374402131157</v>
          </cell>
          <cell r="AL14">
            <v>1.3719374402131157</v>
          </cell>
          <cell r="AM14">
            <v>1.3719374402131157</v>
          </cell>
          <cell r="AN14">
            <v>1.3719374402131157</v>
          </cell>
          <cell r="AO14">
            <v>1.3719374402131157</v>
          </cell>
          <cell r="AP14">
            <v>1.3719374402131157</v>
          </cell>
          <cell r="AQ14">
            <v>1.3719374402131157</v>
          </cell>
          <cell r="AR14">
            <v>1.3719374402131157</v>
          </cell>
          <cell r="AS14">
            <v>1.3719374402131157</v>
          </cell>
          <cell r="AT14">
            <v>1.3719374402131157</v>
          </cell>
          <cell r="AU14">
            <v>1.3719374402131157</v>
          </cell>
          <cell r="AV14">
            <v>1.3719374402131157</v>
          </cell>
          <cell r="AW14">
            <v>1.3719374402131157</v>
          </cell>
          <cell r="AX14">
            <v>1.3719374402131157</v>
          </cell>
          <cell r="AY14">
            <v>1.3719374402131157</v>
          </cell>
          <cell r="AZ14">
            <v>1.3719374402131157</v>
          </cell>
          <cell r="BA14">
            <v>1.3719374402131157</v>
          </cell>
          <cell r="BB14">
            <v>1.3719374402131157</v>
          </cell>
          <cell r="BC14">
            <v>1.3719374402131157</v>
          </cell>
          <cell r="BD14">
            <v>1.3719374402131157</v>
          </cell>
          <cell r="BE14">
            <v>1.3719374402131157</v>
          </cell>
          <cell r="BF14">
            <v>1.3719374402131157</v>
          </cell>
          <cell r="BG14">
            <v>1.3719374402131157</v>
          </cell>
          <cell r="BH14">
            <v>1.3719374402131157</v>
          </cell>
          <cell r="BI14">
            <v>1.3719374402131157</v>
          </cell>
          <cell r="BJ14">
            <v>1.6872950954893442</v>
          </cell>
          <cell r="BK14">
            <v>1.6872950954893442</v>
          </cell>
          <cell r="BL14">
            <v>1.6872950954893442</v>
          </cell>
          <cell r="BM14">
            <v>1.6872950954893442</v>
          </cell>
          <cell r="BN14">
            <v>1.6872950954893442</v>
          </cell>
          <cell r="BO14">
            <v>1.6872950954893442</v>
          </cell>
          <cell r="BP14">
            <v>1.6872950954893442</v>
          </cell>
          <cell r="BQ14">
            <v>1.6872950954893442</v>
          </cell>
          <cell r="BR14">
            <v>1.6872950954893442</v>
          </cell>
          <cell r="BS14">
            <v>1.6872950954893442</v>
          </cell>
          <cell r="BT14">
            <v>1.6872950954893442</v>
          </cell>
          <cell r="BU14">
            <v>1.6872950954893442</v>
          </cell>
          <cell r="BV14">
            <v>1.6872950954893442</v>
          </cell>
          <cell r="BW14">
            <v>1.3719374402131157</v>
          </cell>
          <cell r="BX14">
            <v>1.3719374402131157</v>
          </cell>
          <cell r="BY14">
            <v>1.3719374402131157</v>
          </cell>
          <cell r="BZ14">
            <v>1.3719374402131157</v>
          </cell>
          <cell r="CA14">
            <v>1.6872950954893442</v>
          </cell>
          <cell r="CB14">
            <v>1.6872950954893442</v>
          </cell>
          <cell r="CC14">
            <v>1.6872950954893442</v>
          </cell>
          <cell r="CD14">
            <v>1.6872950954893442</v>
          </cell>
          <cell r="CE14">
            <v>1.6872950954893442</v>
          </cell>
          <cell r="CF14">
            <v>1.6872950954893442</v>
          </cell>
          <cell r="CG14">
            <v>1.6872950954893442</v>
          </cell>
          <cell r="CH14">
            <v>1.6872950954893442</v>
          </cell>
          <cell r="CI14">
            <v>1.6872950954893442</v>
          </cell>
          <cell r="CJ14">
            <v>1.6872950954893442</v>
          </cell>
          <cell r="CK14">
            <v>1.6872950954893442</v>
          </cell>
          <cell r="CL14">
            <v>1.6872950954893442</v>
          </cell>
          <cell r="CM14">
            <v>1.3719374402131157</v>
          </cell>
          <cell r="CN14">
            <v>1.3719374402131157</v>
          </cell>
        </row>
        <row r="15">
          <cell r="B15">
            <v>0.10701038799264011</v>
          </cell>
          <cell r="C15">
            <v>0.10701038799264011</v>
          </cell>
          <cell r="D15">
            <v>0.10701038799264011</v>
          </cell>
          <cell r="E15">
            <v>0.10701038799264011</v>
          </cell>
          <cell r="F15">
            <v>0.1316081167654013</v>
          </cell>
          <cell r="G15">
            <v>0.1316081167654013</v>
          </cell>
          <cell r="H15">
            <v>0.1316081167654013</v>
          </cell>
          <cell r="I15">
            <v>0.1316081167654013</v>
          </cell>
          <cell r="J15">
            <v>0.1316081167654013</v>
          </cell>
          <cell r="K15">
            <v>0.1316081167654013</v>
          </cell>
          <cell r="L15">
            <v>0.1316081167654013</v>
          </cell>
          <cell r="M15">
            <v>0.1316081167654013</v>
          </cell>
          <cell r="N15">
            <v>0.1316081167654013</v>
          </cell>
          <cell r="O15">
            <v>0.1316081167654013</v>
          </cell>
          <cell r="P15">
            <v>0.1316081167654013</v>
          </cell>
          <cell r="Q15">
            <v>0.1316081167654013</v>
          </cell>
          <cell r="R15">
            <v>0.1316081167654013</v>
          </cell>
          <cell r="S15">
            <v>0.1316081167654013</v>
          </cell>
          <cell r="T15">
            <v>0.1316081167654013</v>
          </cell>
          <cell r="U15">
            <v>0.1316081167654013</v>
          </cell>
          <cell r="V15">
            <v>0.1316081167654013</v>
          </cell>
          <cell r="W15">
            <v>0.1316081167654013</v>
          </cell>
          <cell r="X15">
            <v>0.1316081167654013</v>
          </cell>
          <cell r="Y15">
            <v>0.1316081167654013</v>
          </cell>
          <cell r="Z15">
            <v>0.1316081167654013</v>
          </cell>
          <cell r="AA15">
            <v>0.1316081167654013</v>
          </cell>
          <cell r="AB15">
            <v>0.1316081167654013</v>
          </cell>
          <cell r="AC15">
            <v>0.10701038799264011</v>
          </cell>
          <cell r="AD15">
            <v>0.10701038799264011</v>
          </cell>
          <cell r="AE15">
            <v>0.10701038799264011</v>
          </cell>
          <cell r="AF15">
            <v>0.10701038799264011</v>
          </cell>
          <cell r="AG15">
            <v>0.10701038799264011</v>
          </cell>
          <cell r="AH15">
            <v>0.10701038799264011</v>
          </cell>
          <cell r="AI15">
            <v>0.10701038799264011</v>
          </cell>
          <cell r="AJ15">
            <v>0.10701038799264011</v>
          </cell>
          <cell r="AK15">
            <v>0.10701038799264011</v>
          </cell>
          <cell r="AL15">
            <v>0.10701038799264011</v>
          </cell>
          <cell r="AM15">
            <v>0.10701038799264011</v>
          </cell>
          <cell r="AN15">
            <v>0.10701038799264011</v>
          </cell>
          <cell r="AO15">
            <v>0.10701038799264011</v>
          </cell>
          <cell r="AP15">
            <v>0.10701038799264011</v>
          </cell>
          <cell r="AQ15">
            <v>0.10701038799264011</v>
          </cell>
          <cell r="AR15">
            <v>0.10701038799264011</v>
          </cell>
          <cell r="AS15">
            <v>0.10701038799264011</v>
          </cell>
          <cell r="AT15">
            <v>0.10701038799264011</v>
          </cell>
          <cell r="AU15">
            <v>0.10701038799264011</v>
          </cell>
          <cell r="AV15">
            <v>0.10701038799264011</v>
          </cell>
          <cell r="AW15">
            <v>0.10701038799264011</v>
          </cell>
          <cell r="AX15">
            <v>0.10701038799264011</v>
          </cell>
          <cell r="AY15">
            <v>0.10701038799264011</v>
          </cell>
          <cell r="AZ15">
            <v>0.10701038799264011</v>
          </cell>
          <cell r="BA15">
            <v>0.10701038799264011</v>
          </cell>
          <cell r="BB15">
            <v>0.10701038799264011</v>
          </cell>
          <cell r="BC15">
            <v>0.10701038799264011</v>
          </cell>
          <cell r="BD15">
            <v>0.10701038799264011</v>
          </cell>
          <cell r="BE15">
            <v>0.10701038799264011</v>
          </cell>
          <cell r="BF15">
            <v>0.10701038799264011</v>
          </cell>
          <cell r="BG15">
            <v>0.10701038799264011</v>
          </cell>
          <cell r="BH15">
            <v>0.10701038799264011</v>
          </cell>
          <cell r="BI15">
            <v>0.10701038799264011</v>
          </cell>
          <cell r="BJ15">
            <v>0.1316081167654013</v>
          </cell>
          <cell r="BK15">
            <v>0.1316081167654013</v>
          </cell>
          <cell r="BL15">
            <v>0.1316081167654013</v>
          </cell>
          <cell r="BM15">
            <v>0.1316081167654013</v>
          </cell>
          <cell r="BN15">
            <v>0.1316081167654013</v>
          </cell>
          <cell r="BO15">
            <v>0.1316081167654013</v>
          </cell>
          <cell r="BP15">
            <v>0.1316081167654013</v>
          </cell>
          <cell r="BQ15">
            <v>0.1316081167654013</v>
          </cell>
          <cell r="BR15">
            <v>0.1316081167654013</v>
          </cell>
          <cell r="BS15">
            <v>0.1316081167654013</v>
          </cell>
          <cell r="BT15">
            <v>0.1316081167654013</v>
          </cell>
          <cell r="BU15">
            <v>0.1316081167654013</v>
          </cell>
          <cell r="BV15">
            <v>0.1316081167654013</v>
          </cell>
          <cell r="BW15">
            <v>0.10701038799264011</v>
          </cell>
          <cell r="BX15">
            <v>0.10701038799264011</v>
          </cell>
          <cell r="BY15">
            <v>0.10701038799264011</v>
          </cell>
          <cell r="BZ15">
            <v>0.10701038799264011</v>
          </cell>
          <cell r="CA15">
            <v>0.1316081167654013</v>
          </cell>
          <cell r="CB15">
            <v>0.1316081167654013</v>
          </cell>
          <cell r="CC15">
            <v>0.1316081167654013</v>
          </cell>
          <cell r="CD15">
            <v>0.1316081167654013</v>
          </cell>
          <cell r="CE15">
            <v>0.1316081167654013</v>
          </cell>
          <cell r="CF15">
            <v>0.1316081167654013</v>
          </cell>
          <cell r="CG15">
            <v>0.1316081167654013</v>
          </cell>
          <cell r="CH15">
            <v>0.1316081167654013</v>
          </cell>
          <cell r="CI15">
            <v>0.1316081167654013</v>
          </cell>
          <cell r="CJ15">
            <v>0.1316081167654013</v>
          </cell>
          <cell r="CK15">
            <v>0.1316081167654013</v>
          </cell>
          <cell r="CL15">
            <v>0.1316081167654013</v>
          </cell>
          <cell r="CM15">
            <v>0.10701038799264011</v>
          </cell>
          <cell r="CN15">
            <v>0.10701038799264011</v>
          </cell>
        </row>
        <row r="16">
          <cell r="B16">
            <v>0.11714525922031022</v>
          </cell>
          <cell r="C16">
            <v>0.11714525922031022</v>
          </cell>
          <cell r="D16">
            <v>0.11714525922031022</v>
          </cell>
          <cell r="E16">
            <v>0.11714525922031022</v>
          </cell>
          <cell r="F16">
            <v>0.1440726198940625</v>
          </cell>
          <cell r="G16">
            <v>0.1440726198940625</v>
          </cell>
          <cell r="H16">
            <v>0.1440726198940625</v>
          </cell>
          <cell r="I16">
            <v>0.1440726198940625</v>
          </cell>
          <cell r="J16">
            <v>0.1440726198940625</v>
          </cell>
          <cell r="K16">
            <v>0.1440726198940625</v>
          </cell>
          <cell r="L16">
            <v>0.1440726198940625</v>
          </cell>
          <cell r="M16">
            <v>0.1440726198940625</v>
          </cell>
          <cell r="N16">
            <v>0.1440726198940625</v>
          </cell>
          <cell r="O16">
            <v>0.1440726198940625</v>
          </cell>
          <cell r="P16">
            <v>0.1440726198940625</v>
          </cell>
          <cell r="Q16">
            <v>0.1440726198940625</v>
          </cell>
          <cell r="R16">
            <v>0.1440726198940625</v>
          </cell>
          <cell r="S16">
            <v>0.1440726198940625</v>
          </cell>
          <cell r="T16">
            <v>0.1440726198940625</v>
          </cell>
          <cell r="U16">
            <v>0.1440726198940625</v>
          </cell>
          <cell r="V16">
            <v>0.1440726198940625</v>
          </cell>
          <cell r="W16">
            <v>0.1440726198940625</v>
          </cell>
          <cell r="X16">
            <v>0.1440726198940625</v>
          </cell>
          <cell r="Y16">
            <v>0.1440726198940625</v>
          </cell>
          <cell r="Z16">
            <v>0.1440726198940625</v>
          </cell>
          <cell r="AA16">
            <v>0.1440726198940625</v>
          </cell>
          <cell r="AB16">
            <v>0.1440726198940625</v>
          </cell>
          <cell r="AC16">
            <v>0.11714525922031022</v>
          </cell>
          <cell r="AD16">
            <v>0.11714525922031022</v>
          </cell>
          <cell r="AE16">
            <v>0.11714525922031022</v>
          </cell>
          <cell r="AF16">
            <v>0.11714525922031022</v>
          </cell>
          <cell r="AG16">
            <v>0.11714525922031022</v>
          </cell>
          <cell r="AH16">
            <v>0.11714525922031022</v>
          </cell>
          <cell r="AI16">
            <v>0.11714525922031022</v>
          </cell>
          <cell r="AJ16">
            <v>0.11714525922031022</v>
          </cell>
          <cell r="AK16">
            <v>0.11714525922031022</v>
          </cell>
          <cell r="AL16">
            <v>0.11714525922031022</v>
          </cell>
          <cell r="AM16">
            <v>0.11714525922031022</v>
          </cell>
          <cell r="AN16">
            <v>0.11714525922031022</v>
          </cell>
          <cell r="AO16">
            <v>0.11714525922031022</v>
          </cell>
          <cell r="AP16">
            <v>0.11714525922031022</v>
          </cell>
          <cell r="AQ16">
            <v>0.11714525922031022</v>
          </cell>
          <cell r="AR16">
            <v>0.11714525922031022</v>
          </cell>
          <cell r="AS16">
            <v>0.11714525922031022</v>
          </cell>
          <cell r="AT16">
            <v>0.11714525922031022</v>
          </cell>
          <cell r="AU16">
            <v>0.11714525922031022</v>
          </cell>
          <cell r="AV16">
            <v>0.11714525922031022</v>
          </cell>
          <cell r="AW16">
            <v>0.11714525922031022</v>
          </cell>
          <cell r="AX16">
            <v>0.11714525922031022</v>
          </cell>
          <cell r="AY16">
            <v>0.11714525922031022</v>
          </cell>
          <cell r="AZ16">
            <v>0.11714525922031022</v>
          </cell>
          <cell r="BA16">
            <v>0.11714525922031022</v>
          </cell>
          <cell r="BB16">
            <v>0.11714525922031022</v>
          </cell>
          <cell r="BC16">
            <v>0.11714525922031022</v>
          </cell>
          <cell r="BD16">
            <v>0.11714525922031022</v>
          </cell>
          <cell r="BE16">
            <v>0.11714525922031022</v>
          </cell>
          <cell r="BF16">
            <v>0.11714525922031022</v>
          </cell>
          <cell r="BG16">
            <v>0.11714525922031022</v>
          </cell>
          <cell r="BH16">
            <v>0.11714525922031022</v>
          </cell>
          <cell r="BI16">
            <v>0.11714525922031022</v>
          </cell>
          <cell r="BJ16">
            <v>0.1440726198940625</v>
          </cell>
          <cell r="BK16">
            <v>0.1440726198940625</v>
          </cell>
          <cell r="BL16">
            <v>0.1440726198940625</v>
          </cell>
          <cell r="BM16">
            <v>0.1440726198940625</v>
          </cell>
          <cell r="BN16">
            <v>0.1440726198940625</v>
          </cell>
          <cell r="BO16">
            <v>0.1440726198940625</v>
          </cell>
          <cell r="BP16">
            <v>0.1440726198940625</v>
          </cell>
          <cell r="BQ16">
            <v>0.1440726198940625</v>
          </cell>
          <cell r="BR16">
            <v>0.1440726198940625</v>
          </cell>
          <cell r="BS16">
            <v>0.1440726198940625</v>
          </cell>
          <cell r="BT16">
            <v>0.1440726198940625</v>
          </cell>
          <cell r="BU16">
            <v>0.1440726198940625</v>
          </cell>
          <cell r="BV16">
            <v>0.1440726198940625</v>
          </cell>
          <cell r="BW16">
            <v>0.11714525922031022</v>
          </cell>
          <cell r="BX16">
            <v>0.11714525922031022</v>
          </cell>
          <cell r="BY16">
            <v>0.11714525922031022</v>
          </cell>
          <cell r="BZ16">
            <v>0.11714525922031022</v>
          </cell>
          <cell r="CA16">
            <v>0.1440726198940625</v>
          </cell>
          <cell r="CB16">
            <v>0.1440726198940625</v>
          </cell>
          <cell r="CC16">
            <v>0.1440726198940625</v>
          </cell>
          <cell r="CD16">
            <v>0.1440726198940625</v>
          </cell>
          <cell r="CE16">
            <v>0.1440726198940625</v>
          </cell>
          <cell r="CF16">
            <v>0.1440726198940625</v>
          </cell>
          <cell r="CG16">
            <v>0.1440726198940625</v>
          </cell>
          <cell r="CH16">
            <v>0.1440726198940625</v>
          </cell>
          <cell r="CI16">
            <v>0.1440726198940625</v>
          </cell>
          <cell r="CJ16">
            <v>0.1440726198940625</v>
          </cell>
          <cell r="CK16">
            <v>0.1440726198940625</v>
          </cell>
          <cell r="CL16">
            <v>0.1440726198940625</v>
          </cell>
          <cell r="CM16">
            <v>0.11714525922031022</v>
          </cell>
          <cell r="CN16">
            <v>0.11714525922031022</v>
          </cell>
        </row>
        <row r="17">
          <cell r="B17">
            <v>9.3074270290581351E-2</v>
          </cell>
          <cell r="C17">
            <v>9.3074270290581351E-2</v>
          </cell>
          <cell r="D17">
            <v>9.3074270290581351E-2</v>
          </cell>
          <cell r="E17">
            <v>9.3074270290581351E-2</v>
          </cell>
          <cell r="F17">
            <v>0.11446860124551485</v>
          </cell>
          <cell r="G17">
            <v>0.11446860124551485</v>
          </cell>
          <cell r="H17">
            <v>0.11446860124551485</v>
          </cell>
          <cell r="I17">
            <v>0.11446860124551485</v>
          </cell>
          <cell r="J17">
            <v>0.11446860124551485</v>
          </cell>
          <cell r="K17">
            <v>0.11446860124551485</v>
          </cell>
          <cell r="L17">
            <v>0.11446860124551485</v>
          </cell>
          <cell r="M17">
            <v>0.11446860124551485</v>
          </cell>
          <cell r="N17">
            <v>0.11446860124551485</v>
          </cell>
          <cell r="O17">
            <v>0.11446860124551485</v>
          </cell>
          <cell r="P17">
            <v>0.11446860124551485</v>
          </cell>
          <cell r="Q17">
            <v>0.11446860124551485</v>
          </cell>
          <cell r="R17">
            <v>0.11446860124551485</v>
          </cell>
          <cell r="S17">
            <v>0.11446860124551485</v>
          </cell>
          <cell r="T17">
            <v>0.11446860124551485</v>
          </cell>
          <cell r="U17">
            <v>0.11446860124551485</v>
          </cell>
          <cell r="V17">
            <v>0.11446860124551485</v>
          </cell>
          <cell r="W17">
            <v>0.11446860124551485</v>
          </cell>
          <cell r="X17">
            <v>0.11446860124551485</v>
          </cell>
          <cell r="Y17">
            <v>0.11446860124551485</v>
          </cell>
          <cell r="Z17">
            <v>0.11446860124551485</v>
          </cell>
          <cell r="AA17">
            <v>0.11446860124551485</v>
          </cell>
          <cell r="AB17">
            <v>0.11446860124551485</v>
          </cell>
          <cell r="AC17">
            <v>9.3074270290581351E-2</v>
          </cell>
          <cell r="AD17">
            <v>9.3074270290581351E-2</v>
          </cell>
          <cell r="AE17">
            <v>9.3074270290581351E-2</v>
          </cell>
          <cell r="AF17">
            <v>9.3074270290581351E-2</v>
          </cell>
          <cell r="AG17">
            <v>9.3074270290581351E-2</v>
          </cell>
          <cell r="AH17">
            <v>9.3074270290581351E-2</v>
          </cell>
          <cell r="AI17">
            <v>9.3074270290581351E-2</v>
          </cell>
          <cell r="AJ17">
            <v>9.3074270290581351E-2</v>
          </cell>
          <cell r="AK17">
            <v>9.3074270290581351E-2</v>
          </cell>
          <cell r="AL17">
            <v>9.3074270290581351E-2</v>
          </cell>
          <cell r="AM17">
            <v>9.3074270290581351E-2</v>
          </cell>
          <cell r="AN17">
            <v>9.3074270290581351E-2</v>
          </cell>
          <cell r="AO17">
            <v>9.3074270290581351E-2</v>
          </cell>
          <cell r="AP17">
            <v>9.3074270290581351E-2</v>
          </cell>
          <cell r="AQ17">
            <v>9.3074270290581351E-2</v>
          </cell>
          <cell r="AR17">
            <v>9.3074270290581351E-2</v>
          </cell>
          <cell r="AS17">
            <v>9.3074270290581351E-2</v>
          </cell>
          <cell r="AT17">
            <v>9.3074270290581351E-2</v>
          </cell>
          <cell r="AU17">
            <v>9.3074270290581351E-2</v>
          </cell>
          <cell r="AV17">
            <v>9.3074270290581351E-2</v>
          </cell>
          <cell r="AW17">
            <v>9.3074270290581351E-2</v>
          </cell>
          <cell r="AX17">
            <v>9.3074270290581351E-2</v>
          </cell>
          <cell r="AY17">
            <v>9.3074270290581351E-2</v>
          </cell>
          <cell r="AZ17">
            <v>9.3074270290581351E-2</v>
          </cell>
          <cell r="BA17">
            <v>9.3074270290581351E-2</v>
          </cell>
          <cell r="BB17">
            <v>9.3074270290581351E-2</v>
          </cell>
          <cell r="BC17">
            <v>9.3074270290581351E-2</v>
          </cell>
          <cell r="BD17">
            <v>9.3074270290581351E-2</v>
          </cell>
          <cell r="BE17">
            <v>9.3074270290581351E-2</v>
          </cell>
          <cell r="BF17">
            <v>9.3074270290581351E-2</v>
          </cell>
          <cell r="BG17">
            <v>9.3074270290581351E-2</v>
          </cell>
          <cell r="BH17">
            <v>9.3074270290581351E-2</v>
          </cell>
          <cell r="BI17">
            <v>9.3074270290581351E-2</v>
          </cell>
          <cell r="BJ17">
            <v>0.11446860124551485</v>
          </cell>
          <cell r="BK17">
            <v>0.11446860124551485</v>
          </cell>
          <cell r="BL17">
            <v>0.11446860124551485</v>
          </cell>
          <cell r="BM17">
            <v>0.11446860124551485</v>
          </cell>
          <cell r="BN17">
            <v>0.11446860124551485</v>
          </cell>
          <cell r="BO17">
            <v>0.11446860124551485</v>
          </cell>
          <cell r="BP17">
            <v>0.11446860124551485</v>
          </cell>
          <cell r="BQ17">
            <v>0.11446860124551485</v>
          </cell>
          <cell r="BR17">
            <v>0.11446860124551485</v>
          </cell>
          <cell r="BS17">
            <v>0.11446860124551485</v>
          </cell>
          <cell r="BT17">
            <v>0.11446860124551485</v>
          </cell>
          <cell r="BU17">
            <v>0.11446860124551485</v>
          </cell>
          <cell r="BV17">
            <v>0.11446860124551485</v>
          </cell>
          <cell r="BW17">
            <v>9.3074270290581351E-2</v>
          </cell>
          <cell r="BX17">
            <v>9.3074270290581351E-2</v>
          </cell>
          <cell r="BY17">
            <v>9.3074270290581351E-2</v>
          </cell>
          <cell r="BZ17">
            <v>9.3074270290581351E-2</v>
          </cell>
          <cell r="CA17">
            <v>0.11446860124551485</v>
          </cell>
          <cell r="CB17">
            <v>0.11446860124551485</v>
          </cell>
          <cell r="CC17">
            <v>0.11446860124551485</v>
          </cell>
          <cell r="CD17">
            <v>0.11446860124551485</v>
          </cell>
          <cell r="CE17">
            <v>0.11446860124551485</v>
          </cell>
          <cell r="CF17">
            <v>0.11446860124551485</v>
          </cell>
          <cell r="CG17">
            <v>0.11446860124551485</v>
          </cell>
          <cell r="CH17">
            <v>0.11446860124551485</v>
          </cell>
          <cell r="CI17">
            <v>0.11446860124551485</v>
          </cell>
          <cell r="CJ17">
            <v>0.11446860124551485</v>
          </cell>
          <cell r="CK17">
            <v>0.11446860124551485</v>
          </cell>
          <cell r="CL17">
            <v>0.11446860124551485</v>
          </cell>
          <cell r="CM17">
            <v>9.3074270290581351E-2</v>
          </cell>
          <cell r="CN17">
            <v>9.3074270290581351E-2</v>
          </cell>
        </row>
        <row r="18">
          <cell r="B18">
            <v>1.3059046683531095</v>
          </cell>
          <cell r="C18">
            <v>1.3059046683531095</v>
          </cell>
          <cell r="D18">
            <v>1.3059046683531095</v>
          </cell>
          <cell r="E18">
            <v>1.3059046683531095</v>
          </cell>
          <cell r="F18">
            <v>1.6060838326174396</v>
          </cell>
          <cell r="G18">
            <v>1.6060838326174396</v>
          </cell>
          <cell r="H18">
            <v>1.6060838326174396</v>
          </cell>
          <cell r="I18">
            <v>1.6060838326174396</v>
          </cell>
          <cell r="J18">
            <v>1.6060838326174396</v>
          </cell>
          <cell r="K18">
            <v>1.6060838326174396</v>
          </cell>
          <cell r="L18">
            <v>1.6060838326174396</v>
          </cell>
          <cell r="M18">
            <v>1.6060838326174396</v>
          </cell>
          <cell r="N18">
            <v>1.6060838326174396</v>
          </cell>
          <cell r="O18">
            <v>1.6060838326174396</v>
          </cell>
          <cell r="P18">
            <v>1.6060838326174396</v>
          </cell>
          <cell r="Q18">
            <v>1.6060838326174396</v>
          </cell>
          <cell r="R18">
            <v>1.6060838326174396</v>
          </cell>
          <cell r="S18">
            <v>1.6060838326174396</v>
          </cell>
          <cell r="T18">
            <v>1.6060838326174396</v>
          </cell>
          <cell r="U18">
            <v>1.6060838326174396</v>
          </cell>
          <cell r="V18">
            <v>1.6060838326174396</v>
          </cell>
          <cell r="W18">
            <v>1.6060838326174396</v>
          </cell>
          <cell r="X18">
            <v>1.6060838326174396</v>
          </cell>
          <cell r="Y18">
            <v>1.6060838326174396</v>
          </cell>
          <cell r="Z18">
            <v>1.6060838326174396</v>
          </cell>
          <cell r="AA18">
            <v>1.6060838326174396</v>
          </cell>
          <cell r="AB18">
            <v>1.6060838326174396</v>
          </cell>
          <cell r="AC18">
            <v>1.3059046683531095</v>
          </cell>
          <cell r="AD18">
            <v>1.3059046683531095</v>
          </cell>
          <cell r="AE18">
            <v>1.3059046683531095</v>
          </cell>
          <cell r="AF18">
            <v>1.3059046683531095</v>
          </cell>
          <cell r="AG18">
            <v>1.3059046683531095</v>
          </cell>
          <cell r="AH18">
            <v>1.3059046683531095</v>
          </cell>
          <cell r="AI18">
            <v>1.3059046683531095</v>
          </cell>
          <cell r="AJ18">
            <v>1.3059046683531095</v>
          </cell>
          <cell r="AK18">
            <v>1.3059046683531095</v>
          </cell>
          <cell r="AL18">
            <v>1.3059046683531095</v>
          </cell>
          <cell r="AM18">
            <v>1.3059046683531095</v>
          </cell>
          <cell r="AN18">
            <v>1.3059046683531095</v>
          </cell>
          <cell r="AO18">
            <v>1.3059046683531095</v>
          </cell>
          <cell r="AP18">
            <v>1.3059046683531095</v>
          </cell>
          <cell r="AQ18">
            <v>1.3059046683531095</v>
          </cell>
          <cell r="AR18">
            <v>1.3059046683531095</v>
          </cell>
          <cell r="AS18">
            <v>1.3059046683531095</v>
          </cell>
          <cell r="AT18">
            <v>1.3059046683531095</v>
          </cell>
          <cell r="AU18">
            <v>1.3059046683531095</v>
          </cell>
          <cell r="AV18">
            <v>1.3059046683531095</v>
          </cell>
          <cell r="AW18">
            <v>1.3059046683531095</v>
          </cell>
          <cell r="AX18">
            <v>1.3059046683531095</v>
          </cell>
          <cell r="AY18">
            <v>1.3059046683531095</v>
          </cell>
          <cell r="AZ18">
            <v>1.3059046683531095</v>
          </cell>
          <cell r="BA18">
            <v>1.3059046683531095</v>
          </cell>
          <cell r="BB18">
            <v>1.3059046683531095</v>
          </cell>
          <cell r="BC18">
            <v>1.3059046683531095</v>
          </cell>
          <cell r="BD18">
            <v>1.3059046683531095</v>
          </cell>
          <cell r="BE18">
            <v>1.3059046683531095</v>
          </cell>
          <cell r="BF18">
            <v>1.3059046683531095</v>
          </cell>
          <cell r="BG18">
            <v>1.3059046683531095</v>
          </cell>
          <cell r="BH18">
            <v>1.3059046683531095</v>
          </cell>
          <cell r="BI18">
            <v>1.3059046683531095</v>
          </cell>
          <cell r="BJ18">
            <v>1.6060838326174396</v>
          </cell>
          <cell r="BK18">
            <v>1.6060838326174396</v>
          </cell>
          <cell r="BL18">
            <v>1.6060838326174396</v>
          </cell>
          <cell r="BM18">
            <v>1.6060838326174396</v>
          </cell>
          <cell r="BN18">
            <v>1.6060838326174396</v>
          </cell>
          <cell r="BO18">
            <v>1.6060838326174396</v>
          </cell>
          <cell r="BP18">
            <v>1.6060838326174396</v>
          </cell>
          <cell r="BQ18">
            <v>1.6060838326174396</v>
          </cell>
          <cell r="BR18">
            <v>1.6060838326174396</v>
          </cell>
          <cell r="BS18">
            <v>1.6060838326174396</v>
          </cell>
          <cell r="BT18">
            <v>1.6060838326174396</v>
          </cell>
          <cell r="BU18">
            <v>1.6060838326174396</v>
          </cell>
          <cell r="BV18">
            <v>1.6060838326174396</v>
          </cell>
          <cell r="BW18">
            <v>1.3059046683531095</v>
          </cell>
          <cell r="BX18">
            <v>1.3059046683531095</v>
          </cell>
          <cell r="BY18">
            <v>1.3059046683531095</v>
          </cell>
          <cell r="BZ18">
            <v>1.3059046683531095</v>
          </cell>
          <cell r="CA18">
            <v>1.6060838326174396</v>
          </cell>
          <cell r="CB18">
            <v>1.6060838326174396</v>
          </cell>
          <cell r="CC18">
            <v>1.6060838326174396</v>
          </cell>
          <cell r="CD18">
            <v>1.6060838326174396</v>
          </cell>
          <cell r="CE18">
            <v>1.6060838326174396</v>
          </cell>
          <cell r="CF18">
            <v>1.6060838326174396</v>
          </cell>
          <cell r="CG18">
            <v>1.6060838326174396</v>
          </cell>
          <cell r="CH18">
            <v>1.6060838326174396</v>
          </cell>
          <cell r="CI18">
            <v>1.6060838326174396</v>
          </cell>
          <cell r="CJ18">
            <v>1.6060838326174396</v>
          </cell>
          <cell r="CK18">
            <v>1.6060838326174396</v>
          </cell>
          <cell r="CL18">
            <v>1.6060838326174396</v>
          </cell>
          <cell r="CM18">
            <v>1.3059046683531095</v>
          </cell>
          <cell r="CN18">
            <v>1.3059046683531095</v>
          </cell>
        </row>
        <row r="19">
          <cell r="B19">
            <v>6.3299182179177141E-2</v>
          </cell>
          <cell r="C19">
            <v>6.3299182179177141E-2</v>
          </cell>
          <cell r="D19">
            <v>6.3299182179177141E-2</v>
          </cell>
          <cell r="E19">
            <v>6.3299182179177141E-2</v>
          </cell>
          <cell r="F19">
            <v>7.7849322067354024E-2</v>
          </cell>
          <cell r="G19">
            <v>7.7849322067354024E-2</v>
          </cell>
          <cell r="H19">
            <v>7.7849322067354024E-2</v>
          </cell>
          <cell r="I19">
            <v>7.7849322067354024E-2</v>
          </cell>
          <cell r="J19">
            <v>7.7849322067354024E-2</v>
          </cell>
          <cell r="K19">
            <v>7.7849322067354024E-2</v>
          </cell>
          <cell r="L19">
            <v>7.7849322067354024E-2</v>
          </cell>
          <cell r="M19">
            <v>7.7849322067354024E-2</v>
          </cell>
          <cell r="N19">
            <v>7.7849322067354024E-2</v>
          </cell>
          <cell r="O19">
            <v>7.7849322067354024E-2</v>
          </cell>
          <cell r="P19">
            <v>7.7849322067354024E-2</v>
          </cell>
          <cell r="Q19">
            <v>7.7849322067354024E-2</v>
          </cell>
          <cell r="R19">
            <v>7.7849322067354024E-2</v>
          </cell>
          <cell r="S19">
            <v>7.7849322067354024E-2</v>
          </cell>
          <cell r="T19">
            <v>7.7849322067354024E-2</v>
          </cell>
          <cell r="U19">
            <v>7.7849322067354024E-2</v>
          </cell>
          <cell r="V19">
            <v>7.7849322067354024E-2</v>
          </cell>
          <cell r="W19">
            <v>7.7849322067354024E-2</v>
          </cell>
          <cell r="X19">
            <v>7.7849322067354024E-2</v>
          </cell>
          <cell r="Y19">
            <v>7.7849322067354024E-2</v>
          </cell>
          <cell r="Z19">
            <v>7.7849322067354024E-2</v>
          </cell>
          <cell r="AA19">
            <v>7.7849322067354024E-2</v>
          </cell>
          <cell r="AB19">
            <v>7.7849322067354024E-2</v>
          </cell>
          <cell r="AC19">
            <v>6.3299182179177141E-2</v>
          </cell>
          <cell r="AD19">
            <v>6.3299182179177141E-2</v>
          </cell>
          <cell r="AE19">
            <v>6.3299182179177141E-2</v>
          </cell>
          <cell r="AF19">
            <v>6.3299182179177141E-2</v>
          </cell>
          <cell r="AG19">
            <v>6.3299182179177141E-2</v>
          </cell>
          <cell r="AH19">
            <v>6.3299182179177141E-2</v>
          </cell>
          <cell r="AI19">
            <v>6.3299182179177141E-2</v>
          </cell>
          <cell r="AJ19">
            <v>6.3299182179177141E-2</v>
          </cell>
          <cell r="AK19">
            <v>6.3299182179177141E-2</v>
          </cell>
          <cell r="AL19">
            <v>6.3299182179177141E-2</v>
          </cell>
          <cell r="AM19">
            <v>6.3299182179177141E-2</v>
          </cell>
          <cell r="AN19">
            <v>6.3299182179177141E-2</v>
          </cell>
          <cell r="AO19">
            <v>6.3299182179177141E-2</v>
          </cell>
          <cell r="AP19">
            <v>6.3299182179177141E-2</v>
          </cell>
          <cell r="AQ19">
            <v>6.3299182179177141E-2</v>
          </cell>
          <cell r="AR19">
            <v>6.3299182179177141E-2</v>
          </cell>
          <cell r="AS19">
            <v>6.3299182179177141E-2</v>
          </cell>
          <cell r="AT19">
            <v>6.3299182179177141E-2</v>
          </cell>
          <cell r="AU19">
            <v>6.3299182179177141E-2</v>
          </cell>
          <cell r="AV19">
            <v>6.3299182179177141E-2</v>
          </cell>
          <cell r="AW19">
            <v>6.3299182179177141E-2</v>
          </cell>
          <cell r="AX19">
            <v>6.3299182179177141E-2</v>
          </cell>
          <cell r="AY19">
            <v>6.3299182179177141E-2</v>
          </cell>
          <cell r="AZ19">
            <v>6.3299182179177141E-2</v>
          </cell>
          <cell r="BA19">
            <v>6.3299182179177141E-2</v>
          </cell>
          <cell r="BB19">
            <v>6.3299182179177141E-2</v>
          </cell>
          <cell r="BC19">
            <v>6.3299182179177141E-2</v>
          </cell>
          <cell r="BD19">
            <v>6.3299182179177141E-2</v>
          </cell>
          <cell r="BE19">
            <v>6.3299182179177141E-2</v>
          </cell>
          <cell r="BF19">
            <v>6.3299182179177141E-2</v>
          </cell>
          <cell r="BG19">
            <v>6.3299182179177141E-2</v>
          </cell>
          <cell r="BH19">
            <v>6.3299182179177141E-2</v>
          </cell>
          <cell r="BI19">
            <v>6.3299182179177141E-2</v>
          </cell>
          <cell r="BJ19">
            <v>7.7849322067354024E-2</v>
          </cell>
          <cell r="BK19">
            <v>7.7849322067354024E-2</v>
          </cell>
          <cell r="BL19">
            <v>7.7849322067354024E-2</v>
          </cell>
          <cell r="BM19">
            <v>7.7849322067354024E-2</v>
          </cell>
          <cell r="BN19">
            <v>7.7849322067354024E-2</v>
          </cell>
          <cell r="BO19">
            <v>7.7849322067354024E-2</v>
          </cell>
          <cell r="BP19">
            <v>7.7849322067354024E-2</v>
          </cell>
          <cell r="BQ19">
            <v>7.7849322067354024E-2</v>
          </cell>
          <cell r="BR19">
            <v>7.7849322067354024E-2</v>
          </cell>
          <cell r="BS19">
            <v>7.7849322067354024E-2</v>
          </cell>
          <cell r="BT19">
            <v>7.7849322067354024E-2</v>
          </cell>
          <cell r="BU19">
            <v>7.7849322067354024E-2</v>
          </cell>
          <cell r="BV19">
            <v>7.7849322067354024E-2</v>
          </cell>
          <cell r="BW19">
            <v>6.3299182179177141E-2</v>
          </cell>
          <cell r="BX19">
            <v>6.3299182179177141E-2</v>
          </cell>
          <cell r="BY19">
            <v>6.3299182179177141E-2</v>
          </cell>
          <cell r="BZ19">
            <v>6.3299182179177141E-2</v>
          </cell>
          <cell r="CA19">
            <v>7.7849322067354024E-2</v>
          </cell>
          <cell r="CB19">
            <v>7.7849322067354024E-2</v>
          </cell>
          <cell r="CC19">
            <v>7.7849322067354024E-2</v>
          </cell>
          <cell r="CD19">
            <v>7.7849322067354024E-2</v>
          </cell>
          <cell r="CE19">
            <v>7.7849322067354024E-2</v>
          </cell>
          <cell r="CF19">
            <v>7.7849322067354024E-2</v>
          </cell>
          <cell r="CG19">
            <v>7.7849322067354024E-2</v>
          </cell>
          <cell r="CH19">
            <v>7.7849322067354024E-2</v>
          </cell>
          <cell r="CI19">
            <v>7.7849322067354024E-2</v>
          </cell>
          <cell r="CJ19">
            <v>7.7849322067354024E-2</v>
          </cell>
          <cell r="CK19">
            <v>7.7849322067354024E-2</v>
          </cell>
          <cell r="CL19">
            <v>7.7849322067354024E-2</v>
          </cell>
          <cell r="CM19">
            <v>6.3299182179177141E-2</v>
          </cell>
          <cell r="CN19">
            <v>6.3299182179177141E-2</v>
          </cell>
        </row>
        <row r="20">
          <cell r="B20">
            <v>0.76576981246415188</v>
          </cell>
          <cell r="C20">
            <v>0.76576981246415188</v>
          </cell>
          <cell r="D20">
            <v>0.76576981246415188</v>
          </cell>
          <cell r="E20">
            <v>0.76576981246415188</v>
          </cell>
          <cell r="F20">
            <v>0.94179195856324749</v>
          </cell>
          <cell r="G20">
            <v>0.94179195856324749</v>
          </cell>
          <cell r="H20">
            <v>0.94179195856324749</v>
          </cell>
          <cell r="I20">
            <v>0.94179195856324749</v>
          </cell>
          <cell r="J20">
            <v>0.94179195856324749</v>
          </cell>
          <cell r="K20">
            <v>0.94179195856324749</v>
          </cell>
          <cell r="L20">
            <v>0.94179195856324749</v>
          </cell>
          <cell r="M20">
            <v>0.94179195856324749</v>
          </cell>
          <cell r="N20">
            <v>0.94179195856324749</v>
          </cell>
          <cell r="O20">
            <v>0.94179195856324749</v>
          </cell>
          <cell r="P20">
            <v>0.94179195856324749</v>
          </cell>
          <cell r="Q20">
            <v>0.94179195856324749</v>
          </cell>
          <cell r="R20">
            <v>0.94179195856324749</v>
          </cell>
          <cell r="S20">
            <v>0.94179195856324749</v>
          </cell>
          <cell r="T20">
            <v>0.94179195856324749</v>
          </cell>
          <cell r="U20">
            <v>0.94179195856324749</v>
          </cell>
          <cell r="V20">
            <v>0.94179195856324749</v>
          </cell>
          <cell r="W20">
            <v>0.94179195856324749</v>
          </cell>
          <cell r="X20">
            <v>0.94179195856324749</v>
          </cell>
          <cell r="Y20">
            <v>0.94179195856324749</v>
          </cell>
          <cell r="Z20">
            <v>0.94179195856324749</v>
          </cell>
          <cell r="AA20">
            <v>0.94179195856324749</v>
          </cell>
          <cell r="AB20">
            <v>0.94179195856324749</v>
          </cell>
          <cell r="AC20">
            <v>0.76576981246415188</v>
          </cell>
          <cell r="AD20">
            <v>0.76576981246415188</v>
          </cell>
          <cell r="AE20">
            <v>0.76576981246415188</v>
          </cell>
          <cell r="AF20">
            <v>0.76576981246415188</v>
          </cell>
          <cell r="AG20">
            <v>0.76576981246415188</v>
          </cell>
          <cell r="AH20">
            <v>0.76576981246415188</v>
          </cell>
          <cell r="AI20">
            <v>0.76576981246415188</v>
          </cell>
          <cell r="AJ20">
            <v>0.76576981246415188</v>
          </cell>
          <cell r="AK20">
            <v>0.76576981246415188</v>
          </cell>
          <cell r="AL20">
            <v>0.76576981246415188</v>
          </cell>
          <cell r="AM20">
            <v>0.76576981246415188</v>
          </cell>
          <cell r="AN20">
            <v>0.76576981246415188</v>
          </cell>
          <cell r="AO20">
            <v>0.76576981246415188</v>
          </cell>
          <cell r="AP20">
            <v>0.76576981246415188</v>
          </cell>
          <cell r="AQ20">
            <v>0.76576981246415188</v>
          </cell>
          <cell r="AR20">
            <v>0.76576981246415188</v>
          </cell>
          <cell r="AS20">
            <v>0.76576981246415188</v>
          </cell>
          <cell r="AT20">
            <v>0.76576981246415188</v>
          </cell>
          <cell r="AU20">
            <v>0.76576981246415188</v>
          </cell>
          <cell r="AV20">
            <v>0.76576981246415188</v>
          </cell>
          <cell r="AW20">
            <v>0.76576981246415188</v>
          </cell>
          <cell r="AX20">
            <v>0.76576981246415188</v>
          </cell>
          <cell r="AY20">
            <v>0.76576981246415188</v>
          </cell>
          <cell r="AZ20">
            <v>0.76576981246415188</v>
          </cell>
          <cell r="BA20">
            <v>0.76576981246415188</v>
          </cell>
          <cell r="BB20">
            <v>0.76576981246415188</v>
          </cell>
          <cell r="BC20">
            <v>0.76576981246415188</v>
          </cell>
          <cell r="BD20">
            <v>0.76576981246415188</v>
          </cell>
          <cell r="BE20">
            <v>0.76576981246415188</v>
          </cell>
          <cell r="BF20">
            <v>0.76576981246415188</v>
          </cell>
          <cell r="BG20">
            <v>0.76576981246415188</v>
          </cell>
          <cell r="BH20">
            <v>0.76576981246415188</v>
          </cell>
          <cell r="BI20">
            <v>0.76576981246415188</v>
          </cell>
          <cell r="BJ20">
            <v>0.94179195856324749</v>
          </cell>
          <cell r="BK20">
            <v>0.94179195856324749</v>
          </cell>
          <cell r="BL20">
            <v>0.94179195856324749</v>
          </cell>
          <cell r="BM20">
            <v>0.94179195856324749</v>
          </cell>
          <cell r="BN20">
            <v>0.94179195856324749</v>
          </cell>
          <cell r="BO20">
            <v>0.94179195856324749</v>
          </cell>
          <cell r="BP20">
            <v>0.94179195856324749</v>
          </cell>
          <cell r="BQ20">
            <v>0.94179195856324749</v>
          </cell>
          <cell r="BR20">
            <v>0.94179195856324749</v>
          </cell>
          <cell r="BS20">
            <v>0.94179195856324749</v>
          </cell>
          <cell r="BT20">
            <v>0.94179195856324749</v>
          </cell>
          <cell r="BU20">
            <v>0.94179195856324749</v>
          </cell>
          <cell r="BV20">
            <v>0.94179195856324749</v>
          </cell>
          <cell r="BW20">
            <v>0.76576981246415188</v>
          </cell>
          <cell r="BX20">
            <v>0.76576981246415188</v>
          </cell>
          <cell r="BY20">
            <v>0.76576981246415188</v>
          </cell>
          <cell r="BZ20">
            <v>0.76576981246415188</v>
          </cell>
          <cell r="CA20">
            <v>0.94179195856324749</v>
          </cell>
          <cell r="CB20">
            <v>0.94179195856324749</v>
          </cell>
          <cell r="CC20">
            <v>0.94179195856324749</v>
          </cell>
          <cell r="CD20">
            <v>0.94179195856324749</v>
          </cell>
          <cell r="CE20">
            <v>0.94179195856324749</v>
          </cell>
          <cell r="CF20">
            <v>0.94179195856324749</v>
          </cell>
          <cell r="CG20">
            <v>0.94179195856324749</v>
          </cell>
          <cell r="CH20">
            <v>0.94179195856324749</v>
          </cell>
          <cell r="CI20">
            <v>0.94179195856324749</v>
          </cell>
          <cell r="CJ20">
            <v>0.94179195856324749</v>
          </cell>
          <cell r="CK20">
            <v>0.94179195856324749</v>
          </cell>
          <cell r="CL20">
            <v>0.94179195856324749</v>
          </cell>
          <cell r="CM20">
            <v>0.76576981246415188</v>
          </cell>
          <cell r="CN20">
            <v>0.76576981246415188</v>
          </cell>
        </row>
        <row r="21">
          <cell r="B21">
            <v>4.0815031822253732E-2</v>
          </cell>
          <cell r="C21">
            <v>4.0815031822253732E-2</v>
          </cell>
          <cell r="D21">
            <v>4.0815031822253732E-2</v>
          </cell>
          <cell r="E21">
            <v>4.0815031822253732E-2</v>
          </cell>
          <cell r="F21">
            <v>5.0196897465843993E-2</v>
          </cell>
          <cell r="G21">
            <v>5.0196897465843993E-2</v>
          </cell>
          <cell r="H21">
            <v>5.0196897465843993E-2</v>
          </cell>
          <cell r="I21">
            <v>5.0196897465843993E-2</v>
          </cell>
          <cell r="J21">
            <v>5.0196897465843993E-2</v>
          </cell>
          <cell r="K21">
            <v>5.0196897465843993E-2</v>
          </cell>
          <cell r="L21">
            <v>5.0196897465843993E-2</v>
          </cell>
          <cell r="M21">
            <v>5.0196897465843993E-2</v>
          </cell>
          <cell r="N21">
            <v>5.0196897465843993E-2</v>
          </cell>
          <cell r="O21">
            <v>5.0196897465843993E-2</v>
          </cell>
          <cell r="P21">
            <v>5.0196897465843993E-2</v>
          </cell>
          <cell r="Q21">
            <v>5.0196897465843993E-2</v>
          </cell>
          <cell r="R21">
            <v>5.0196897465843993E-2</v>
          </cell>
          <cell r="S21">
            <v>5.0196897465843993E-2</v>
          </cell>
          <cell r="T21">
            <v>5.0196897465843993E-2</v>
          </cell>
          <cell r="U21">
            <v>5.0196897465843993E-2</v>
          </cell>
          <cell r="V21">
            <v>5.0196897465843993E-2</v>
          </cell>
          <cell r="W21">
            <v>5.0196897465843993E-2</v>
          </cell>
          <cell r="X21">
            <v>5.0196897465843993E-2</v>
          </cell>
          <cell r="Y21">
            <v>5.0196897465843993E-2</v>
          </cell>
          <cell r="Z21">
            <v>5.0196897465843993E-2</v>
          </cell>
          <cell r="AA21">
            <v>5.0196897465843993E-2</v>
          </cell>
          <cell r="AB21">
            <v>5.0196897465843993E-2</v>
          </cell>
          <cell r="AC21">
            <v>4.0815031822253732E-2</v>
          </cell>
          <cell r="AD21">
            <v>4.0815031822253732E-2</v>
          </cell>
          <cell r="AE21">
            <v>4.0815031822253732E-2</v>
          </cell>
          <cell r="AF21">
            <v>4.0815031822253732E-2</v>
          </cell>
          <cell r="AG21">
            <v>4.0815031822253732E-2</v>
          </cell>
          <cell r="AH21">
            <v>4.0815031822253732E-2</v>
          </cell>
          <cell r="AI21">
            <v>4.0815031822253732E-2</v>
          </cell>
          <cell r="AJ21">
            <v>4.0815031822253732E-2</v>
          </cell>
          <cell r="AK21">
            <v>4.0815031822253732E-2</v>
          </cell>
          <cell r="AL21">
            <v>4.0815031822253732E-2</v>
          </cell>
          <cell r="AM21">
            <v>4.0815031822253732E-2</v>
          </cell>
          <cell r="AN21">
            <v>4.0815031822253732E-2</v>
          </cell>
          <cell r="AO21">
            <v>4.0815031822253732E-2</v>
          </cell>
          <cell r="AP21">
            <v>4.0815031822253732E-2</v>
          </cell>
          <cell r="AQ21">
            <v>4.0815031822253732E-2</v>
          </cell>
          <cell r="AR21">
            <v>4.0815031822253732E-2</v>
          </cell>
          <cell r="AS21">
            <v>4.0815031822253732E-2</v>
          </cell>
          <cell r="AT21">
            <v>4.0815031822253732E-2</v>
          </cell>
          <cell r="AU21">
            <v>4.0815031822253732E-2</v>
          </cell>
          <cell r="AV21">
            <v>4.0815031822253732E-2</v>
          </cell>
          <cell r="AW21">
            <v>4.0815031822253732E-2</v>
          </cell>
          <cell r="AX21">
            <v>4.0815031822253732E-2</v>
          </cell>
          <cell r="AY21">
            <v>4.0815031822253732E-2</v>
          </cell>
          <cell r="AZ21">
            <v>4.0815031822253732E-2</v>
          </cell>
          <cell r="BA21">
            <v>4.0815031822253732E-2</v>
          </cell>
          <cell r="BB21">
            <v>4.0815031822253732E-2</v>
          </cell>
          <cell r="BC21">
            <v>4.0815031822253732E-2</v>
          </cell>
          <cell r="BD21">
            <v>4.0815031822253732E-2</v>
          </cell>
          <cell r="BE21">
            <v>4.0815031822253732E-2</v>
          </cell>
          <cell r="BF21">
            <v>4.0815031822253732E-2</v>
          </cell>
          <cell r="BG21">
            <v>4.0815031822253732E-2</v>
          </cell>
          <cell r="BH21">
            <v>4.0815031822253732E-2</v>
          </cell>
          <cell r="BI21">
            <v>4.0815031822253732E-2</v>
          </cell>
          <cell r="BJ21">
            <v>5.0196897465843993E-2</v>
          </cell>
          <cell r="BK21">
            <v>5.0196897465843993E-2</v>
          </cell>
          <cell r="BL21">
            <v>5.0196897465843993E-2</v>
          </cell>
          <cell r="BM21">
            <v>5.0196897465843993E-2</v>
          </cell>
          <cell r="BN21">
            <v>5.0196897465843993E-2</v>
          </cell>
          <cell r="BO21">
            <v>5.0196897465843993E-2</v>
          </cell>
          <cell r="BP21">
            <v>5.0196897465843993E-2</v>
          </cell>
          <cell r="BQ21">
            <v>5.0196897465843993E-2</v>
          </cell>
          <cell r="BR21">
            <v>5.0196897465843993E-2</v>
          </cell>
          <cell r="BS21">
            <v>5.0196897465843993E-2</v>
          </cell>
          <cell r="BT21">
            <v>5.0196897465843993E-2</v>
          </cell>
          <cell r="BU21">
            <v>5.0196897465843993E-2</v>
          </cell>
          <cell r="BV21">
            <v>5.0196897465843993E-2</v>
          </cell>
          <cell r="BW21">
            <v>4.0815031822253732E-2</v>
          </cell>
          <cell r="BX21">
            <v>4.0815031822253732E-2</v>
          </cell>
          <cell r="BY21">
            <v>4.0815031822253732E-2</v>
          </cell>
          <cell r="BZ21">
            <v>4.0815031822253732E-2</v>
          </cell>
          <cell r="CA21">
            <v>5.0196897465843993E-2</v>
          </cell>
          <cell r="CB21">
            <v>5.0196897465843993E-2</v>
          </cell>
          <cell r="CC21">
            <v>5.0196897465843993E-2</v>
          </cell>
          <cell r="CD21">
            <v>5.0196897465843993E-2</v>
          </cell>
          <cell r="CE21">
            <v>5.0196897465843993E-2</v>
          </cell>
          <cell r="CF21">
            <v>5.0196897465843993E-2</v>
          </cell>
          <cell r="CG21">
            <v>5.0196897465843993E-2</v>
          </cell>
          <cell r="CH21">
            <v>5.0196897465843993E-2</v>
          </cell>
          <cell r="CI21">
            <v>5.0196897465843993E-2</v>
          </cell>
          <cell r="CJ21">
            <v>5.0196897465843993E-2</v>
          </cell>
          <cell r="CK21">
            <v>5.0196897465843993E-2</v>
          </cell>
          <cell r="CL21">
            <v>5.0196897465843993E-2</v>
          </cell>
          <cell r="CM21">
            <v>4.0815031822253732E-2</v>
          </cell>
          <cell r="CN21">
            <v>4.0815031822253732E-2</v>
          </cell>
        </row>
        <row r="22">
          <cell r="B22">
            <v>7.1677656744021503E-2</v>
          </cell>
          <cell r="C22">
            <v>7.1677656744021503E-2</v>
          </cell>
          <cell r="D22">
            <v>7.1677656744021503E-2</v>
          </cell>
          <cell r="E22">
            <v>7.1677656744021503E-2</v>
          </cell>
          <cell r="F22">
            <v>8.8153697927778163E-2</v>
          </cell>
          <cell r="G22">
            <v>8.8153697927778163E-2</v>
          </cell>
          <cell r="H22">
            <v>8.8153697927778163E-2</v>
          </cell>
          <cell r="I22">
            <v>8.8153697927778163E-2</v>
          </cell>
          <cell r="J22">
            <v>8.8153697927778163E-2</v>
          </cell>
          <cell r="K22">
            <v>8.8153697927778163E-2</v>
          </cell>
          <cell r="L22">
            <v>8.8153697927778163E-2</v>
          </cell>
          <cell r="M22">
            <v>8.8153697927778163E-2</v>
          </cell>
          <cell r="N22">
            <v>8.8153697927778163E-2</v>
          </cell>
          <cell r="O22">
            <v>8.8153697927778163E-2</v>
          </cell>
          <cell r="P22">
            <v>8.8153697927778163E-2</v>
          </cell>
          <cell r="Q22">
            <v>8.8153697927778163E-2</v>
          </cell>
          <cell r="R22">
            <v>8.8153697927778163E-2</v>
          </cell>
          <cell r="S22">
            <v>8.8153697927778163E-2</v>
          </cell>
          <cell r="T22">
            <v>8.8153697927778163E-2</v>
          </cell>
          <cell r="U22">
            <v>8.8153697927778163E-2</v>
          </cell>
          <cell r="V22">
            <v>8.8153697927778163E-2</v>
          </cell>
          <cell r="W22">
            <v>8.8153697927778163E-2</v>
          </cell>
          <cell r="X22">
            <v>8.8153697927778163E-2</v>
          </cell>
          <cell r="Y22">
            <v>8.8153697927778163E-2</v>
          </cell>
          <cell r="Z22">
            <v>8.8153697927778163E-2</v>
          </cell>
          <cell r="AA22">
            <v>8.8153697927778163E-2</v>
          </cell>
          <cell r="AB22">
            <v>8.8153697927778163E-2</v>
          </cell>
          <cell r="AC22">
            <v>7.1677656744021503E-2</v>
          </cell>
          <cell r="AD22">
            <v>7.1677656744021503E-2</v>
          </cell>
          <cell r="AE22">
            <v>7.1677656744021503E-2</v>
          </cell>
          <cell r="AF22">
            <v>7.1677656744021503E-2</v>
          </cell>
          <cell r="AG22">
            <v>7.1677656744021503E-2</v>
          </cell>
          <cell r="AH22">
            <v>7.1677656744021503E-2</v>
          </cell>
          <cell r="AI22">
            <v>7.1677656744021503E-2</v>
          </cell>
          <cell r="AJ22">
            <v>7.1677656744021503E-2</v>
          </cell>
          <cell r="AK22">
            <v>7.1677656744021503E-2</v>
          </cell>
          <cell r="AL22">
            <v>7.1677656744021503E-2</v>
          </cell>
          <cell r="AM22">
            <v>7.1677656744021503E-2</v>
          </cell>
          <cell r="AN22">
            <v>7.1677656744021503E-2</v>
          </cell>
          <cell r="AO22">
            <v>7.1677656744021503E-2</v>
          </cell>
          <cell r="AP22">
            <v>7.1677656744021503E-2</v>
          </cell>
          <cell r="AQ22">
            <v>7.1677656744021503E-2</v>
          </cell>
          <cell r="AR22">
            <v>7.1677656744021503E-2</v>
          </cell>
          <cell r="AS22">
            <v>7.1677656744021503E-2</v>
          </cell>
          <cell r="AT22">
            <v>7.1677656744021503E-2</v>
          </cell>
          <cell r="AU22">
            <v>7.1677656744021503E-2</v>
          </cell>
          <cell r="AV22">
            <v>7.1677656744021503E-2</v>
          </cell>
          <cell r="AW22">
            <v>7.1677656744021503E-2</v>
          </cell>
          <cell r="AX22">
            <v>7.1677656744021503E-2</v>
          </cell>
          <cell r="AY22">
            <v>7.1677656744021503E-2</v>
          </cell>
          <cell r="AZ22">
            <v>7.1677656744021503E-2</v>
          </cell>
          <cell r="BA22">
            <v>7.1677656744021503E-2</v>
          </cell>
          <cell r="BB22">
            <v>7.1677656744021503E-2</v>
          </cell>
          <cell r="BC22">
            <v>7.1677656744021503E-2</v>
          </cell>
          <cell r="BD22">
            <v>7.1677656744021503E-2</v>
          </cell>
          <cell r="BE22">
            <v>7.1677656744021503E-2</v>
          </cell>
          <cell r="BF22">
            <v>7.1677656744021503E-2</v>
          </cell>
          <cell r="BG22">
            <v>7.1677656744021503E-2</v>
          </cell>
          <cell r="BH22">
            <v>7.1677656744021503E-2</v>
          </cell>
          <cell r="BI22">
            <v>7.1677656744021503E-2</v>
          </cell>
          <cell r="BJ22">
            <v>8.8153697927778163E-2</v>
          </cell>
          <cell r="BK22">
            <v>8.8153697927778163E-2</v>
          </cell>
          <cell r="BL22">
            <v>8.8153697927778163E-2</v>
          </cell>
          <cell r="BM22">
            <v>8.8153697927778163E-2</v>
          </cell>
          <cell r="BN22">
            <v>8.8153697927778163E-2</v>
          </cell>
          <cell r="BO22">
            <v>8.8153697927778163E-2</v>
          </cell>
          <cell r="BP22">
            <v>8.8153697927778163E-2</v>
          </cell>
          <cell r="BQ22">
            <v>8.8153697927778163E-2</v>
          </cell>
          <cell r="BR22">
            <v>8.8153697927778163E-2</v>
          </cell>
          <cell r="BS22">
            <v>8.8153697927778163E-2</v>
          </cell>
          <cell r="BT22">
            <v>8.8153697927778163E-2</v>
          </cell>
          <cell r="BU22">
            <v>8.8153697927778163E-2</v>
          </cell>
          <cell r="BV22">
            <v>8.8153697927778163E-2</v>
          </cell>
          <cell r="BW22">
            <v>7.1677656744021503E-2</v>
          </cell>
          <cell r="BX22">
            <v>7.1677656744021503E-2</v>
          </cell>
          <cell r="BY22">
            <v>7.1677656744021503E-2</v>
          </cell>
          <cell r="BZ22">
            <v>7.1677656744021503E-2</v>
          </cell>
          <cell r="CA22">
            <v>8.8153697927778163E-2</v>
          </cell>
          <cell r="CB22">
            <v>8.8153697927778163E-2</v>
          </cell>
          <cell r="CC22">
            <v>8.8153697927778163E-2</v>
          </cell>
          <cell r="CD22">
            <v>8.8153697927778163E-2</v>
          </cell>
          <cell r="CE22">
            <v>8.8153697927778163E-2</v>
          </cell>
          <cell r="CF22">
            <v>8.8153697927778163E-2</v>
          </cell>
          <cell r="CG22">
            <v>8.8153697927778163E-2</v>
          </cell>
          <cell r="CH22">
            <v>8.8153697927778163E-2</v>
          </cell>
          <cell r="CI22">
            <v>8.8153697927778163E-2</v>
          </cell>
          <cell r="CJ22">
            <v>8.8153697927778163E-2</v>
          </cell>
          <cell r="CK22">
            <v>8.8153697927778163E-2</v>
          </cell>
          <cell r="CL22">
            <v>8.8153697927778163E-2</v>
          </cell>
          <cell r="CM22">
            <v>7.1677656744021503E-2</v>
          </cell>
          <cell r="CN22">
            <v>7.1677656744021503E-2</v>
          </cell>
        </row>
        <row r="23">
          <cell r="B23">
            <v>4.0827109384172292E-2</v>
          </cell>
          <cell r="C23">
            <v>4.0827109384172292E-2</v>
          </cell>
          <cell r="D23">
            <v>4.0827109384172292E-2</v>
          </cell>
          <cell r="E23">
            <v>4.0827109384172292E-2</v>
          </cell>
          <cell r="F23">
            <v>5.0211751212373049E-2</v>
          </cell>
          <cell r="G23">
            <v>5.0211751212373049E-2</v>
          </cell>
          <cell r="H23">
            <v>5.0211751212373049E-2</v>
          </cell>
          <cell r="I23">
            <v>5.0211751212373049E-2</v>
          </cell>
          <cell r="J23">
            <v>5.0211751212373049E-2</v>
          </cell>
          <cell r="K23">
            <v>5.0211751212373049E-2</v>
          </cell>
          <cell r="L23">
            <v>5.0211751212373049E-2</v>
          </cell>
          <cell r="M23">
            <v>5.0211751212373049E-2</v>
          </cell>
          <cell r="N23">
            <v>5.0211751212373049E-2</v>
          </cell>
          <cell r="O23">
            <v>5.0211751212373049E-2</v>
          </cell>
          <cell r="P23">
            <v>5.0211751212373049E-2</v>
          </cell>
          <cell r="Q23">
            <v>5.0211751212373049E-2</v>
          </cell>
          <cell r="R23">
            <v>5.0211751212373049E-2</v>
          </cell>
          <cell r="S23">
            <v>5.0211751212373049E-2</v>
          </cell>
          <cell r="T23">
            <v>5.0211751212373049E-2</v>
          </cell>
          <cell r="U23">
            <v>5.0211751212373049E-2</v>
          </cell>
          <cell r="V23">
            <v>5.0211751212373049E-2</v>
          </cell>
          <cell r="W23">
            <v>5.0211751212373049E-2</v>
          </cell>
          <cell r="X23">
            <v>5.0211751212373049E-2</v>
          </cell>
          <cell r="Y23">
            <v>5.0211751212373049E-2</v>
          </cell>
          <cell r="Z23">
            <v>5.0211751212373049E-2</v>
          </cell>
          <cell r="AA23">
            <v>5.0211751212373049E-2</v>
          </cell>
          <cell r="AB23">
            <v>5.0211751212373049E-2</v>
          </cell>
          <cell r="AC23">
            <v>4.0827109384172292E-2</v>
          </cell>
          <cell r="AD23">
            <v>4.0827109384172292E-2</v>
          </cell>
          <cell r="AE23">
            <v>4.0827109384172292E-2</v>
          </cell>
          <cell r="AF23">
            <v>4.0827109384172292E-2</v>
          </cell>
          <cell r="AG23">
            <v>4.0827109384172292E-2</v>
          </cell>
          <cell r="AH23">
            <v>4.0827109384172292E-2</v>
          </cell>
          <cell r="AI23">
            <v>4.0827109384172292E-2</v>
          </cell>
          <cell r="AJ23">
            <v>4.0827109384172292E-2</v>
          </cell>
          <cell r="AK23">
            <v>4.0827109384172292E-2</v>
          </cell>
          <cell r="AL23">
            <v>4.0827109384172292E-2</v>
          </cell>
          <cell r="AM23">
            <v>4.0827109384172292E-2</v>
          </cell>
          <cell r="AN23">
            <v>4.0827109384172292E-2</v>
          </cell>
          <cell r="AO23">
            <v>4.0827109384172292E-2</v>
          </cell>
          <cell r="AP23">
            <v>4.0827109384172292E-2</v>
          </cell>
          <cell r="AQ23">
            <v>4.0827109384172292E-2</v>
          </cell>
          <cell r="AR23">
            <v>4.0827109384172292E-2</v>
          </cell>
          <cell r="AS23">
            <v>4.0827109384172292E-2</v>
          </cell>
          <cell r="AT23">
            <v>4.0827109384172292E-2</v>
          </cell>
          <cell r="AU23">
            <v>4.0827109384172292E-2</v>
          </cell>
          <cell r="AV23">
            <v>4.0827109384172292E-2</v>
          </cell>
          <cell r="AW23">
            <v>4.0827109384172292E-2</v>
          </cell>
          <cell r="AX23">
            <v>4.0827109384172292E-2</v>
          </cell>
          <cell r="AY23">
            <v>4.0827109384172292E-2</v>
          </cell>
          <cell r="AZ23">
            <v>4.0827109384172292E-2</v>
          </cell>
          <cell r="BA23">
            <v>4.0827109384172292E-2</v>
          </cell>
          <cell r="BB23">
            <v>4.0827109384172292E-2</v>
          </cell>
          <cell r="BC23">
            <v>4.0827109384172292E-2</v>
          </cell>
          <cell r="BD23">
            <v>4.0827109384172292E-2</v>
          </cell>
          <cell r="BE23">
            <v>4.0827109384172292E-2</v>
          </cell>
          <cell r="BF23">
            <v>4.0827109384172292E-2</v>
          </cell>
          <cell r="BG23">
            <v>4.0827109384172292E-2</v>
          </cell>
          <cell r="BH23">
            <v>4.0827109384172292E-2</v>
          </cell>
          <cell r="BI23">
            <v>4.0827109384172292E-2</v>
          </cell>
          <cell r="BJ23">
            <v>5.0211751212373049E-2</v>
          </cell>
          <cell r="BK23">
            <v>5.0211751212373049E-2</v>
          </cell>
          <cell r="BL23">
            <v>5.0211751212373049E-2</v>
          </cell>
          <cell r="BM23">
            <v>5.0211751212373049E-2</v>
          </cell>
          <cell r="BN23">
            <v>5.0211751212373049E-2</v>
          </cell>
          <cell r="BO23">
            <v>5.0211751212373049E-2</v>
          </cell>
          <cell r="BP23">
            <v>5.0211751212373049E-2</v>
          </cell>
          <cell r="BQ23">
            <v>5.0211751212373049E-2</v>
          </cell>
          <cell r="BR23">
            <v>5.0211751212373049E-2</v>
          </cell>
          <cell r="BS23">
            <v>5.0211751212373049E-2</v>
          </cell>
          <cell r="BT23">
            <v>5.0211751212373049E-2</v>
          </cell>
          <cell r="BU23">
            <v>5.0211751212373049E-2</v>
          </cell>
          <cell r="BV23">
            <v>5.0211751212373049E-2</v>
          </cell>
          <cell r="BW23">
            <v>4.0827109384172292E-2</v>
          </cell>
          <cell r="BX23">
            <v>4.0827109384172292E-2</v>
          </cell>
          <cell r="BY23">
            <v>4.0827109384172292E-2</v>
          </cell>
          <cell r="BZ23">
            <v>4.0827109384172292E-2</v>
          </cell>
          <cell r="CA23">
            <v>5.0211751212373049E-2</v>
          </cell>
          <cell r="CB23">
            <v>5.0211751212373049E-2</v>
          </cell>
          <cell r="CC23">
            <v>5.0211751212373049E-2</v>
          </cell>
          <cell r="CD23">
            <v>5.0211751212373049E-2</v>
          </cell>
          <cell r="CE23">
            <v>5.0211751212373049E-2</v>
          </cell>
          <cell r="CF23">
            <v>5.0211751212373049E-2</v>
          </cell>
          <cell r="CG23">
            <v>5.0211751212373049E-2</v>
          </cell>
          <cell r="CH23">
            <v>5.0211751212373049E-2</v>
          </cell>
          <cell r="CI23">
            <v>5.0211751212373049E-2</v>
          </cell>
          <cell r="CJ23">
            <v>5.0211751212373049E-2</v>
          </cell>
          <cell r="CK23">
            <v>5.0211751212373049E-2</v>
          </cell>
          <cell r="CL23">
            <v>5.0211751212373049E-2</v>
          </cell>
          <cell r="CM23">
            <v>4.0827109384172292E-2</v>
          </cell>
          <cell r="CN23">
            <v>4.0827109384172292E-2</v>
          </cell>
        </row>
        <row r="24">
          <cell r="B24">
            <v>0.39183523731670672</v>
          </cell>
          <cell r="C24">
            <v>0.39183523731670672</v>
          </cell>
          <cell r="D24">
            <v>0.39183523731670672</v>
          </cell>
          <cell r="E24">
            <v>0.39183523731670672</v>
          </cell>
          <cell r="F24">
            <v>0.48190366031681547</v>
          </cell>
          <cell r="G24">
            <v>0.48190366031681547</v>
          </cell>
          <cell r="H24">
            <v>0.48190366031681547</v>
          </cell>
          <cell r="I24">
            <v>0.48190366031681547</v>
          </cell>
          <cell r="J24">
            <v>0.48190366031681547</v>
          </cell>
          <cell r="K24">
            <v>0.48190366031681547</v>
          </cell>
          <cell r="L24">
            <v>0.48190366031681547</v>
          </cell>
          <cell r="M24">
            <v>0.48190366031681547</v>
          </cell>
          <cell r="N24">
            <v>0.48190366031681547</v>
          </cell>
          <cell r="O24">
            <v>0.48190366031681547</v>
          </cell>
          <cell r="P24">
            <v>0.48190366031681547</v>
          </cell>
          <cell r="Q24">
            <v>0.48190366031681547</v>
          </cell>
          <cell r="R24">
            <v>0.48190366031681547</v>
          </cell>
          <cell r="S24">
            <v>0.48190366031681547</v>
          </cell>
          <cell r="T24">
            <v>0.48190366031681547</v>
          </cell>
          <cell r="U24">
            <v>0.48190366031681547</v>
          </cell>
          <cell r="V24">
            <v>0.48190366031681547</v>
          </cell>
          <cell r="W24">
            <v>0.48190366031681547</v>
          </cell>
          <cell r="X24">
            <v>0.48190366031681547</v>
          </cell>
          <cell r="Y24">
            <v>0.48190366031681547</v>
          </cell>
          <cell r="Z24">
            <v>0.48190366031681547</v>
          </cell>
          <cell r="AA24">
            <v>0.48190366031681547</v>
          </cell>
          <cell r="AB24">
            <v>0.48190366031681547</v>
          </cell>
          <cell r="AC24">
            <v>0.39183523731670672</v>
          </cell>
          <cell r="AD24">
            <v>0.39183523731670672</v>
          </cell>
          <cell r="AE24">
            <v>0.39183523731670672</v>
          </cell>
          <cell r="AF24">
            <v>0.39183523731670672</v>
          </cell>
          <cell r="AG24">
            <v>0.39183523731670672</v>
          </cell>
          <cell r="AH24">
            <v>0.39183523731670672</v>
          </cell>
          <cell r="AI24">
            <v>0.39183523731670672</v>
          </cell>
          <cell r="AJ24">
            <v>0.39183523731670672</v>
          </cell>
          <cell r="AK24">
            <v>0.39183523731670672</v>
          </cell>
          <cell r="AL24">
            <v>0.39183523731670672</v>
          </cell>
          <cell r="AM24">
            <v>0.39183523731670672</v>
          </cell>
          <cell r="AN24">
            <v>0.39183523731670672</v>
          </cell>
          <cell r="AO24">
            <v>0.39183523731670672</v>
          </cell>
          <cell r="AP24">
            <v>0.39183523731670672</v>
          </cell>
          <cell r="AQ24">
            <v>0.39183523731670672</v>
          </cell>
          <cell r="AR24">
            <v>0.39183523731670672</v>
          </cell>
          <cell r="AS24">
            <v>0.39183523731670672</v>
          </cell>
          <cell r="AT24">
            <v>0.39183523731670672</v>
          </cell>
          <cell r="AU24">
            <v>0.39183523731670672</v>
          </cell>
          <cell r="AV24">
            <v>0.39183523731670672</v>
          </cell>
          <cell r="AW24">
            <v>0.39183523731670672</v>
          </cell>
          <cell r="AX24">
            <v>0.39183523731670672</v>
          </cell>
          <cell r="AY24">
            <v>0.39183523731670672</v>
          </cell>
          <cell r="AZ24">
            <v>0.39183523731670672</v>
          </cell>
          <cell r="BA24">
            <v>0.39183523731670672</v>
          </cell>
          <cell r="BB24">
            <v>0.39183523731670672</v>
          </cell>
          <cell r="BC24">
            <v>0.39183523731670672</v>
          </cell>
          <cell r="BD24">
            <v>0.39183523731670672</v>
          </cell>
          <cell r="BE24">
            <v>0.39183523731670672</v>
          </cell>
          <cell r="BF24">
            <v>0.39183523731670672</v>
          </cell>
          <cell r="BG24">
            <v>0.39183523731670672</v>
          </cell>
          <cell r="BH24">
            <v>0.39183523731670672</v>
          </cell>
          <cell r="BI24">
            <v>0.39183523731670672</v>
          </cell>
          <cell r="BJ24">
            <v>0.48190366031681547</v>
          </cell>
          <cell r="BK24">
            <v>0.48190366031681547</v>
          </cell>
          <cell r="BL24">
            <v>0.48190366031681547</v>
          </cell>
          <cell r="BM24">
            <v>0.48190366031681547</v>
          </cell>
          <cell r="BN24">
            <v>0.48190366031681547</v>
          </cell>
          <cell r="BO24">
            <v>0.48190366031681547</v>
          </cell>
          <cell r="BP24">
            <v>0.48190366031681547</v>
          </cell>
          <cell r="BQ24">
            <v>0.48190366031681547</v>
          </cell>
          <cell r="BR24">
            <v>0.48190366031681547</v>
          </cell>
          <cell r="BS24">
            <v>0.48190366031681547</v>
          </cell>
          <cell r="BT24">
            <v>0.48190366031681547</v>
          </cell>
          <cell r="BU24">
            <v>0.48190366031681547</v>
          </cell>
          <cell r="BV24">
            <v>0.48190366031681547</v>
          </cell>
          <cell r="BW24">
            <v>0.39183523731670672</v>
          </cell>
          <cell r="BX24">
            <v>0.39183523731670672</v>
          </cell>
          <cell r="BY24">
            <v>0.39183523731670672</v>
          </cell>
          <cell r="BZ24">
            <v>0.39183523731670672</v>
          </cell>
          <cell r="CA24">
            <v>0.48190366031681547</v>
          </cell>
          <cell r="CB24">
            <v>0.48190366031681547</v>
          </cell>
          <cell r="CC24">
            <v>0.48190366031681547</v>
          </cell>
          <cell r="CD24">
            <v>0.48190366031681547</v>
          </cell>
          <cell r="CE24">
            <v>0.48190366031681547</v>
          </cell>
          <cell r="CF24">
            <v>0.48190366031681547</v>
          </cell>
          <cell r="CG24">
            <v>0.48190366031681547</v>
          </cell>
          <cell r="CH24">
            <v>0.48190366031681547</v>
          </cell>
          <cell r="CI24">
            <v>0.48190366031681547</v>
          </cell>
          <cell r="CJ24">
            <v>0.48190366031681547</v>
          </cell>
          <cell r="CK24">
            <v>0.48190366031681547</v>
          </cell>
          <cell r="CL24">
            <v>0.48190366031681547</v>
          </cell>
          <cell r="CM24">
            <v>0.39183523731670672</v>
          </cell>
          <cell r="CN24">
            <v>0.39183523731670672</v>
          </cell>
        </row>
        <row r="25">
          <cell r="B25">
            <v>9.6113593930210545E-2</v>
          </cell>
          <cell r="C25">
            <v>9.6113593930210545E-2</v>
          </cell>
          <cell r="D25">
            <v>9.6113593930210545E-2</v>
          </cell>
          <cell r="E25">
            <v>9.6113593930210545E-2</v>
          </cell>
          <cell r="F25">
            <v>0.11820655293371612</v>
          </cell>
          <cell r="G25">
            <v>0.11820655293371612</v>
          </cell>
          <cell r="H25">
            <v>0.11820655293371612</v>
          </cell>
          <cell r="I25">
            <v>0.11820655293371612</v>
          </cell>
          <cell r="J25">
            <v>0.11820655293371612</v>
          </cell>
          <cell r="K25">
            <v>0.11820655293371612</v>
          </cell>
          <cell r="L25">
            <v>0.11820655293371612</v>
          </cell>
          <cell r="M25">
            <v>0.11820655293371612</v>
          </cell>
          <cell r="N25">
            <v>0.11820655293371612</v>
          </cell>
          <cell r="O25">
            <v>0.11820655293371612</v>
          </cell>
          <cell r="P25">
            <v>0.11820655293371612</v>
          </cell>
          <cell r="Q25">
            <v>0.11820655293371612</v>
          </cell>
          <cell r="R25">
            <v>0.11820655293371612</v>
          </cell>
          <cell r="S25">
            <v>0.11820655293371612</v>
          </cell>
          <cell r="T25">
            <v>0.11820655293371612</v>
          </cell>
          <cell r="U25">
            <v>0.11820655293371612</v>
          </cell>
          <cell r="V25">
            <v>0.11820655293371612</v>
          </cell>
          <cell r="W25">
            <v>0.11820655293371612</v>
          </cell>
          <cell r="X25">
            <v>0.11820655293371612</v>
          </cell>
          <cell r="Y25">
            <v>0.11820655293371612</v>
          </cell>
          <cell r="Z25">
            <v>0.11820655293371612</v>
          </cell>
          <cell r="AA25">
            <v>0.11820655293371612</v>
          </cell>
          <cell r="AB25">
            <v>0.11820655293371612</v>
          </cell>
          <cell r="AC25">
            <v>9.6113593930210545E-2</v>
          </cell>
          <cell r="AD25">
            <v>9.6113593930210545E-2</v>
          </cell>
          <cell r="AE25">
            <v>9.6113593930210545E-2</v>
          </cell>
          <cell r="AF25">
            <v>9.6113593930210545E-2</v>
          </cell>
          <cell r="AG25">
            <v>9.6113593930210545E-2</v>
          </cell>
          <cell r="AH25">
            <v>9.6113593930210545E-2</v>
          </cell>
          <cell r="AI25">
            <v>9.6113593930210545E-2</v>
          </cell>
          <cell r="AJ25">
            <v>9.6113593930210545E-2</v>
          </cell>
          <cell r="AK25">
            <v>9.6113593930210545E-2</v>
          </cell>
          <cell r="AL25">
            <v>9.6113593930210545E-2</v>
          </cell>
          <cell r="AM25">
            <v>9.6113593930210545E-2</v>
          </cell>
          <cell r="AN25">
            <v>9.6113593930210545E-2</v>
          </cell>
          <cell r="AO25">
            <v>9.6113593930210545E-2</v>
          </cell>
          <cell r="AP25">
            <v>9.6113593930210545E-2</v>
          </cell>
          <cell r="AQ25">
            <v>9.6113593930210545E-2</v>
          </cell>
          <cell r="AR25">
            <v>9.6113593930210545E-2</v>
          </cell>
          <cell r="AS25">
            <v>9.6113593930210545E-2</v>
          </cell>
          <cell r="AT25">
            <v>9.6113593930210545E-2</v>
          </cell>
          <cell r="AU25">
            <v>9.6113593930210545E-2</v>
          </cell>
          <cell r="AV25">
            <v>9.6113593930210545E-2</v>
          </cell>
          <cell r="AW25">
            <v>9.6113593930210545E-2</v>
          </cell>
          <cell r="AX25">
            <v>9.6113593930210545E-2</v>
          </cell>
          <cell r="AY25">
            <v>9.6113593930210545E-2</v>
          </cell>
          <cell r="AZ25">
            <v>9.6113593930210545E-2</v>
          </cell>
          <cell r="BA25">
            <v>9.6113593930210545E-2</v>
          </cell>
          <cell r="BB25">
            <v>9.6113593930210545E-2</v>
          </cell>
          <cell r="BC25">
            <v>9.6113593930210545E-2</v>
          </cell>
          <cell r="BD25">
            <v>9.6113593930210545E-2</v>
          </cell>
          <cell r="BE25">
            <v>9.6113593930210545E-2</v>
          </cell>
          <cell r="BF25">
            <v>9.6113593930210545E-2</v>
          </cell>
          <cell r="BG25">
            <v>9.6113593930210545E-2</v>
          </cell>
          <cell r="BH25">
            <v>9.6113593930210545E-2</v>
          </cell>
          <cell r="BI25">
            <v>9.6113593930210545E-2</v>
          </cell>
          <cell r="BJ25">
            <v>0.11820655293371612</v>
          </cell>
          <cell r="BK25">
            <v>0.11820655293371612</v>
          </cell>
          <cell r="BL25">
            <v>0.11820655293371612</v>
          </cell>
          <cell r="BM25">
            <v>0.11820655293371612</v>
          </cell>
          <cell r="BN25">
            <v>0.11820655293371612</v>
          </cell>
          <cell r="BO25">
            <v>0.11820655293371612</v>
          </cell>
          <cell r="BP25">
            <v>0.11820655293371612</v>
          </cell>
          <cell r="BQ25">
            <v>0.11820655293371612</v>
          </cell>
          <cell r="BR25">
            <v>0.11820655293371612</v>
          </cell>
          <cell r="BS25">
            <v>0.11820655293371612</v>
          </cell>
          <cell r="BT25">
            <v>0.11820655293371612</v>
          </cell>
          <cell r="BU25">
            <v>0.11820655293371612</v>
          </cell>
          <cell r="BV25">
            <v>0.11820655293371612</v>
          </cell>
          <cell r="BW25">
            <v>9.6113593930210545E-2</v>
          </cell>
          <cell r="BX25">
            <v>9.6113593930210545E-2</v>
          </cell>
          <cell r="BY25">
            <v>9.6113593930210545E-2</v>
          </cell>
          <cell r="BZ25">
            <v>9.6113593930210545E-2</v>
          </cell>
          <cell r="CA25">
            <v>0.11820655293371612</v>
          </cell>
          <cell r="CB25">
            <v>0.11820655293371612</v>
          </cell>
          <cell r="CC25">
            <v>0.11820655293371612</v>
          </cell>
          <cell r="CD25">
            <v>0.11820655293371612</v>
          </cell>
          <cell r="CE25">
            <v>0.11820655293371612</v>
          </cell>
          <cell r="CF25">
            <v>0.11820655293371612</v>
          </cell>
          <cell r="CG25">
            <v>0.11820655293371612</v>
          </cell>
          <cell r="CH25">
            <v>0.11820655293371612</v>
          </cell>
          <cell r="CI25">
            <v>0.11820655293371612</v>
          </cell>
          <cell r="CJ25">
            <v>0.11820655293371612</v>
          </cell>
          <cell r="CK25">
            <v>0.11820655293371612</v>
          </cell>
          <cell r="CL25">
            <v>0.11820655293371612</v>
          </cell>
          <cell r="CM25">
            <v>9.6113593930210545E-2</v>
          </cell>
          <cell r="CN25">
            <v>9.6113593930210545E-2</v>
          </cell>
        </row>
        <row r="26">
          <cell r="B26">
            <v>2.7151685485952773E-2</v>
          </cell>
          <cell r="C26">
            <v>2.7151685485952773E-2</v>
          </cell>
          <cell r="D26">
            <v>2.7151685485952773E-2</v>
          </cell>
          <cell r="E26">
            <v>2.7151685485952773E-2</v>
          </cell>
          <cell r="F26">
            <v>3.3392853356054478E-2</v>
          </cell>
          <cell r="G26">
            <v>3.3392853356054478E-2</v>
          </cell>
          <cell r="H26">
            <v>3.3392853356054478E-2</v>
          </cell>
          <cell r="I26">
            <v>3.3392853356054478E-2</v>
          </cell>
          <cell r="J26">
            <v>3.3392853356054478E-2</v>
          </cell>
          <cell r="K26">
            <v>3.3392853356054478E-2</v>
          </cell>
          <cell r="L26">
            <v>3.3392853356054478E-2</v>
          </cell>
          <cell r="M26">
            <v>3.3392853356054478E-2</v>
          </cell>
          <cell r="N26">
            <v>3.3392853356054478E-2</v>
          </cell>
          <cell r="O26">
            <v>3.3392853356054478E-2</v>
          </cell>
          <cell r="P26">
            <v>3.3392853356054478E-2</v>
          </cell>
          <cell r="Q26">
            <v>3.3392853356054478E-2</v>
          </cell>
          <cell r="R26">
            <v>3.3392853356054478E-2</v>
          </cell>
          <cell r="S26">
            <v>3.3392853356054478E-2</v>
          </cell>
          <cell r="T26">
            <v>3.3392853356054478E-2</v>
          </cell>
          <cell r="U26">
            <v>3.3392853356054478E-2</v>
          </cell>
          <cell r="V26">
            <v>3.3392853356054478E-2</v>
          </cell>
          <cell r="W26">
            <v>3.3392853356054478E-2</v>
          </cell>
          <cell r="X26">
            <v>3.3392853356054478E-2</v>
          </cell>
          <cell r="Y26">
            <v>3.3392853356054478E-2</v>
          </cell>
          <cell r="Z26">
            <v>3.3392853356054478E-2</v>
          </cell>
          <cell r="AA26">
            <v>3.3392853356054478E-2</v>
          </cell>
          <cell r="AB26">
            <v>3.3392853356054478E-2</v>
          </cell>
          <cell r="AC26">
            <v>2.7151685485952773E-2</v>
          </cell>
          <cell r="AD26">
            <v>2.7151685485952773E-2</v>
          </cell>
          <cell r="AE26">
            <v>2.7151685485952773E-2</v>
          </cell>
          <cell r="AF26">
            <v>2.7151685485952773E-2</v>
          </cell>
          <cell r="AG26">
            <v>2.7151685485952773E-2</v>
          </cell>
          <cell r="AH26">
            <v>2.7151685485952773E-2</v>
          </cell>
          <cell r="AI26">
            <v>2.7151685485952773E-2</v>
          </cell>
          <cell r="AJ26">
            <v>2.7151685485952773E-2</v>
          </cell>
          <cell r="AK26">
            <v>2.7151685485952773E-2</v>
          </cell>
          <cell r="AL26">
            <v>2.7151685485952773E-2</v>
          </cell>
          <cell r="AM26">
            <v>2.7151685485952773E-2</v>
          </cell>
          <cell r="AN26">
            <v>2.7151685485952773E-2</v>
          </cell>
          <cell r="AO26">
            <v>2.7151685485952773E-2</v>
          </cell>
          <cell r="AP26">
            <v>2.7151685485952773E-2</v>
          </cell>
          <cell r="AQ26">
            <v>2.7151685485952773E-2</v>
          </cell>
          <cell r="AR26">
            <v>2.7151685485952773E-2</v>
          </cell>
          <cell r="AS26">
            <v>2.7151685485952773E-2</v>
          </cell>
          <cell r="AT26">
            <v>2.7151685485952773E-2</v>
          </cell>
          <cell r="AU26">
            <v>2.7151685485952773E-2</v>
          </cell>
          <cell r="AV26">
            <v>2.7151685485952773E-2</v>
          </cell>
          <cell r="AW26">
            <v>2.7151685485952773E-2</v>
          </cell>
          <cell r="AX26">
            <v>2.7151685485952773E-2</v>
          </cell>
          <cell r="AY26">
            <v>2.7151685485952773E-2</v>
          </cell>
          <cell r="AZ26">
            <v>2.7151685485952773E-2</v>
          </cell>
          <cell r="BA26">
            <v>2.7151685485952773E-2</v>
          </cell>
          <cell r="BB26">
            <v>2.7151685485952773E-2</v>
          </cell>
          <cell r="BC26">
            <v>2.7151685485952773E-2</v>
          </cell>
          <cell r="BD26">
            <v>2.7151685485952773E-2</v>
          </cell>
          <cell r="BE26">
            <v>2.7151685485952773E-2</v>
          </cell>
          <cell r="BF26">
            <v>2.7151685485952773E-2</v>
          </cell>
          <cell r="BG26">
            <v>2.7151685485952773E-2</v>
          </cell>
          <cell r="BH26">
            <v>2.7151685485952773E-2</v>
          </cell>
          <cell r="BI26">
            <v>2.7151685485952773E-2</v>
          </cell>
          <cell r="BJ26">
            <v>3.3392853356054478E-2</v>
          </cell>
          <cell r="BK26">
            <v>3.3392853356054478E-2</v>
          </cell>
          <cell r="BL26">
            <v>3.3392853356054478E-2</v>
          </cell>
          <cell r="BM26">
            <v>3.3392853356054478E-2</v>
          </cell>
          <cell r="BN26">
            <v>3.3392853356054478E-2</v>
          </cell>
          <cell r="BO26">
            <v>3.3392853356054478E-2</v>
          </cell>
          <cell r="BP26">
            <v>3.3392853356054478E-2</v>
          </cell>
          <cell r="BQ26">
            <v>3.3392853356054478E-2</v>
          </cell>
          <cell r="BR26">
            <v>3.3392853356054478E-2</v>
          </cell>
          <cell r="BS26">
            <v>3.3392853356054478E-2</v>
          </cell>
          <cell r="BT26">
            <v>3.3392853356054478E-2</v>
          </cell>
          <cell r="BU26">
            <v>3.3392853356054478E-2</v>
          </cell>
          <cell r="BV26">
            <v>3.3392853356054478E-2</v>
          </cell>
          <cell r="BW26">
            <v>2.7151685485952773E-2</v>
          </cell>
          <cell r="BX26">
            <v>2.7151685485952773E-2</v>
          </cell>
          <cell r="BY26">
            <v>2.7151685485952773E-2</v>
          </cell>
          <cell r="BZ26">
            <v>2.7151685485952773E-2</v>
          </cell>
          <cell r="CA26">
            <v>3.3392853356054478E-2</v>
          </cell>
          <cell r="CB26">
            <v>3.3392853356054478E-2</v>
          </cell>
          <cell r="CC26">
            <v>3.3392853356054478E-2</v>
          </cell>
          <cell r="CD26">
            <v>3.3392853356054478E-2</v>
          </cell>
          <cell r="CE26">
            <v>3.3392853356054478E-2</v>
          </cell>
          <cell r="CF26">
            <v>3.3392853356054478E-2</v>
          </cell>
          <cell r="CG26">
            <v>3.3392853356054478E-2</v>
          </cell>
          <cell r="CH26">
            <v>3.3392853356054478E-2</v>
          </cell>
          <cell r="CI26">
            <v>3.3392853356054478E-2</v>
          </cell>
          <cell r="CJ26">
            <v>3.3392853356054478E-2</v>
          </cell>
          <cell r="CK26">
            <v>3.3392853356054478E-2</v>
          </cell>
          <cell r="CL26">
            <v>3.3392853356054478E-2</v>
          </cell>
          <cell r="CM26">
            <v>2.7151685485952773E-2</v>
          </cell>
          <cell r="CN26">
            <v>2.7151685485952773E-2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1.2298629996038604</v>
          </cell>
          <cell r="G27">
            <v>1.2298629996038604</v>
          </cell>
          <cell r="H27">
            <v>1.2298629996038604</v>
          </cell>
          <cell r="I27">
            <v>1.2298629996038604</v>
          </cell>
          <cell r="J27">
            <v>1.2298629996038604</v>
          </cell>
          <cell r="K27">
            <v>1.2298629996038604</v>
          </cell>
          <cell r="L27">
            <v>1.2298629996038604</v>
          </cell>
          <cell r="M27">
            <v>1.2298629996038604</v>
          </cell>
          <cell r="N27">
            <v>1.2298629996038604</v>
          </cell>
          <cell r="O27">
            <v>1.2298629996038604</v>
          </cell>
          <cell r="P27">
            <v>1.2298629996038604</v>
          </cell>
          <cell r="Q27">
            <v>1.2298629996038604</v>
          </cell>
          <cell r="R27">
            <v>1.2298629996038604</v>
          </cell>
          <cell r="S27">
            <v>1.2298629996038604</v>
          </cell>
          <cell r="T27">
            <v>1.2298629996038604</v>
          </cell>
          <cell r="U27">
            <v>1.2298629996038604</v>
          </cell>
          <cell r="V27">
            <v>1.2298629996038604</v>
          </cell>
          <cell r="W27">
            <v>1.2298629996038604</v>
          </cell>
          <cell r="X27">
            <v>1.2298629996038604</v>
          </cell>
          <cell r="Y27">
            <v>1.2298629996038604</v>
          </cell>
          <cell r="Z27">
            <v>1.2298629996038604</v>
          </cell>
          <cell r="AA27">
            <v>1.2298629996038604</v>
          </cell>
          <cell r="AB27">
            <v>1.2298629996038604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1.2298629996038604</v>
          </cell>
          <cell r="BK27">
            <v>1.2298629996038604</v>
          </cell>
          <cell r="BL27">
            <v>1.2298629996038604</v>
          </cell>
          <cell r="BM27">
            <v>1.2298629996038604</v>
          </cell>
          <cell r="BN27">
            <v>1.2298629996038604</v>
          </cell>
          <cell r="BO27">
            <v>1.2298629996038604</v>
          </cell>
          <cell r="BP27">
            <v>1.2298629996038604</v>
          </cell>
          <cell r="BQ27">
            <v>1.2298629996038604</v>
          </cell>
          <cell r="BR27">
            <v>1.2298629996038604</v>
          </cell>
          <cell r="BS27">
            <v>1.2298629996038604</v>
          </cell>
          <cell r="BT27">
            <v>1.2298629996038604</v>
          </cell>
          <cell r="BU27">
            <v>1.2298629996038604</v>
          </cell>
          <cell r="BV27">
            <v>1.2298629996038604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1.2298629996038604</v>
          </cell>
          <cell r="CB27">
            <v>1.2298629996038604</v>
          </cell>
          <cell r="CC27">
            <v>1.2298629996038604</v>
          </cell>
          <cell r="CD27">
            <v>1.2298629996038604</v>
          </cell>
          <cell r="CE27">
            <v>1.2298629996038604</v>
          </cell>
          <cell r="CF27">
            <v>1.2298629996038604</v>
          </cell>
          <cell r="CG27">
            <v>1.2298629996038604</v>
          </cell>
          <cell r="CH27">
            <v>1.2298629996038604</v>
          </cell>
          <cell r="CI27">
            <v>1.2298629996038604</v>
          </cell>
          <cell r="CJ27">
            <v>1.2298629996038604</v>
          </cell>
          <cell r="CK27">
            <v>1.2298629996038604</v>
          </cell>
          <cell r="CL27">
            <v>1.2298629996038604</v>
          </cell>
          <cell r="CM27">
            <v>1</v>
          </cell>
          <cell r="CN27">
            <v>1</v>
          </cell>
        </row>
      </sheetData>
      <sheetData sheetId="17"/>
      <sheetData sheetId="18" refreshError="1">
        <row r="4">
          <cell r="A4" t="str">
            <v>Africa</v>
          </cell>
          <cell r="B4">
            <v>1</v>
          </cell>
          <cell r="C4">
            <v>1</v>
          </cell>
          <cell r="D4">
            <v>1</v>
          </cell>
          <cell r="E4">
            <v>0.05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8.9494938246116887E-2</v>
          </cell>
          <cell r="K4">
            <v>4.4747469123058443E-2</v>
          </cell>
          <cell r="L4">
            <v>0.22373734561529221</v>
          </cell>
          <cell r="M4">
            <v>0.13424240736917531</v>
          </cell>
          <cell r="Q4">
            <v>0.18360838660711623</v>
          </cell>
          <cell r="S4">
            <v>1.1534089194361857E-3</v>
          </cell>
          <cell r="AC4">
            <v>6.6124417729812469E-3</v>
          </cell>
          <cell r="AD4">
            <v>9.5987292987033176E-3</v>
          </cell>
          <cell r="AE4">
            <v>6.219874809299023E-3</v>
          </cell>
          <cell r="AF4">
            <v>9.5987292987033176E-3</v>
          </cell>
          <cell r="AG4">
            <v>2.8428370305841187E-2</v>
          </cell>
          <cell r="AH4">
            <v>6.2174584653214131E-4</v>
          </cell>
          <cell r="AI4">
            <v>4.1230577074525147E-2</v>
          </cell>
          <cell r="AJ4">
            <v>9.5431460561124955E-3</v>
          </cell>
          <cell r="AK4">
            <v>4.5238265653027744E-4</v>
          </cell>
          <cell r="AL4">
            <v>9.7245822166153635E-3</v>
          </cell>
          <cell r="AM4">
            <v>0.10825098322689219</v>
          </cell>
          <cell r="AN4">
            <v>0.10825098322689219</v>
          </cell>
          <cell r="AO4">
            <v>3.5925300647909024E-4</v>
          </cell>
          <cell r="AP4">
            <v>4.1824394037535947E-2</v>
          </cell>
          <cell r="AQ4">
            <v>0.18360838660711623</v>
          </cell>
          <cell r="AR4">
            <v>4.0238256612970839E-3</v>
          </cell>
          <cell r="AS4">
            <v>5.1982831745589847E-2</v>
          </cell>
          <cell r="AT4">
            <v>3.2175415202411295E-2</v>
          </cell>
          <cell r="AU4">
            <v>2.462983281523454E-2</v>
          </cell>
          <cell r="AV4">
            <v>2.185241287971827E-3</v>
          </cell>
          <cell r="AW4">
            <v>4.6486884722393576E-4</v>
          </cell>
          <cell r="AX4">
            <v>2.185241287971827E-3</v>
          </cell>
          <cell r="AY4">
            <v>4.0238256612970839E-3</v>
          </cell>
          <cell r="AZ4">
            <v>2.6158248094792683E-2</v>
          </cell>
          <cell r="BA4">
            <v>0.18360838660711623</v>
          </cell>
          <cell r="BB4">
            <v>3.2741876886413737E-2</v>
          </cell>
          <cell r="BC4">
            <v>3.2741876886413737E-2</v>
          </cell>
          <cell r="BD4">
            <v>2.7231285807829696E-2</v>
          </cell>
          <cell r="BE4">
            <v>8.1477088447175175E-2</v>
          </cell>
          <cell r="BF4">
            <v>8.1477088447175175E-2</v>
          </cell>
          <cell r="BG4">
            <v>5.0763646190513011E-2</v>
          </cell>
          <cell r="BH4">
            <v>6.4621181196445901E-2</v>
          </cell>
          <cell r="BI4">
            <v>2.6904234846851966E-2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B4">
            <v>0.18635882139458221</v>
          </cell>
          <cell r="CD4">
            <v>7.2876216464086624E-2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</row>
        <row r="5">
          <cell r="A5" t="str">
            <v>Annex I</v>
          </cell>
          <cell r="B5">
            <v>0.91162471218431684</v>
          </cell>
          <cell r="C5">
            <v>0.91162471218431684</v>
          </cell>
          <cell r="D5">
            <v>0.91162471218431684</v>
          </cell>
          <cell r="E5">
            <v>4.5581235609215849E-2</v>
          </cell>
          <cell r="F5">
            <v>0.91162471218431684</v>
          </cell>
          <cell r="G5">
            <v>0.91162471218431684</v>
          </cell>
          <cell r="H5">
            <v>0.91162471218431684</v>
          </cell>
          <cell r="I5">
            <v>0.91162471218431684</v>
          </cell>
          <cell r="J5">
            <v>4.7509121511365104E-2</v>
          </cell>
          <cell r="K5">
            <v>2.3754560755682552E-2</v>
          </cell>
          <cell r="L5">
            <v>0.11877280377841275</v>
          </cell>
          <cell r="M5">
            <v>7.1263682267047643E-2</v>
          </cell>
          <cell r="Q5">
            <v>0.1540373734685157</v>
          </cell>
          <cell r="S5">
            <v>9.6764686934089556E-4</v>
          </cell>
          <cell r="AC5">
            <v>8.7646728930443826E-3</v>
          </cell>
          <cell r="AD5">
            <v>1.2722943411883632E-2</v>
          </cell>
          <cell r="AE5">
            <v>8.2443324282936332E-3</v>
          </cell>
          <cell r="AF5">
            <v>1.2722943411883632E-2</v>
          </cell>
          <cell r="AG5">
            <v>3.7681294621169398E-2</v>
          </cell>
          <cell r="AH5">
            <v>8.2411296077187341E-4</v>
          </cell>
          <cell r="AI5">
            <v>5.4650389924982487E-2</v>
          </cell>
          <cell r="AJ5">
            <v>1.2649268821411791E-2</v>
          </cell>
          <cell r="AK5">
            <v>5.9962509207649314E-4</v>
          </cell>
          <cell r="AL5">
            <v>1.288975919582617E-2</v>
          </cell>
          <cell r="AM5">
            <v>0.14348473542873719</v>
          </cell>
          <cell r="AN5">
            <v>0.14348473542873719</v>
          </cell>
          <cell r="AO5">
            <v>4.7618341238146885E-4</v>
          </cell>
          <cell r="AP5">
            <v>3.5088374357539219E-2</v>
          </cell>
          <cell r="AQ5">
            <v>0.1540373734685157</v>
          </cell>
          <cell r="AR5">
            <v>3.375769198863998E-3</v>
          </cell>
          <cell r="AS5">
            <v>4.3610746848292886E-2</v>
          </cell>
          <cell r="AT5">
            <v>2.6993409939621436E-2</v>
          </cell>
          <cell r="AU5">
            <v>2.0663079862171953E-2</v>
          </cell>
          <cell r="AV5">
            <v>1.8332976756361868E-3</v>
          </cell>
          <cell r="AW5">
            <v>3.8999948508308728E-4</v>
          </cell>
          <cell r="AX5">
            <v>1.8332976756361868E-3</v>
          </cell>
          <cell r="AY5">
            <v>3.375769198863998E-3</v>
          </cell>
          <cell r="AZ5">
            <v>2.1945336514947084E-2</v>
          </cell>
          <cell r="BA5">
            <v>0.1540373734685157</v>
          </cell>
          <cell r="BB5">
            <v>2.7468640246835006E-2</v>
          </cell>
          <cell r="BC5">
            <v>2.7468640246835006E-2</v>
          </cell>
          <cell r="BD5">
            <v>2.2845556346966885E-2</v>
          </cell>
          <cell r="BE5">
            <v>6.8354811750077099E-2</v>
          </cell>
          <cell r="BF5">
            <v>6.8354811750077099E-2</v>
          </cell>
          <cell r="BG5">
            <v>4.2587916986622988E-2</v>
          </cell>
          <cell r="BH5">
            <v>5.4213629376490387E-2</v>
          </cell>
          <cell r="BI5">
            <v>2.2571178515157043E-2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0.10428913879133045</v>
          </cell>
          <cell r="CB5">
            <v>8.2069682603251745E-2</v>
          </cell>
          <cell r="CC5">
            <v>3.2734865534030197E-2</v>
          </cell>
          <cell r="CD5">
            <v>4.0141350930056434E-2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</row>
        <row r="6">
          <cell r="A6" t="str">
            <v>Australia&amp;NZ</v>
          </cell>
          <cell r="B6">
            <v>0.97913945749579556</v>
          </cell>
          <cell r="C6">
            <v>0.97913945749579556</v>
          </cell>
          <cell r="D6">
            <v>0.97913945749579556</v>
          </cell>
          <cell r="E6">
            <v>4.8956972874789804E-2</v>
          </cell>
          <cell r="F6">
            <v>0.97913945749579556</v>
          </cell>
          <cell r="G6">
            <v>0.97913945749579556</v>
          </cell>
          <cell r="H6">
            <v>0.97913945749579556</v>
          </cell>
          <cell r="I6">
            <v>0.97913945749579556</v>
          </cell>
          <cell r="J6">
            <v>5.2983350979412751E-2</v>
          </cell>
          <cell r="K6">
            <v>2.6491675489706375E-2</v>
          </cell>
          <cell r="L6">
            <v>0.13245837744853187</v>
          </cell>
          <cell r="M6">
            <v>7.9475026469119123E-2</v>
          </cell>
          <cell r="Q6">
            <v>0.19257695191544635</v>
          </cell>
          <cell r="S6">
            <v>1.2097485203244E-3</v>
          </cell>
          <cell r="AC6">
            <v>5.9596935810800914E-3</v>
          </cell>
          <cell r="AD6">
            <v>8.6511892810537741E-3</v>
          </cell>
          <cell r="AE6">
            <v>5.6058789247211234E-3</v>
          </cell>
          <cell r="AF6">
            <v>8.6511892810537741E-3</v>
          </cell>
          <cell r="AG6">
            <v>2.5622059422067911E-2</v>
          </cell>
          <cell r="AH6">
            <v>5.6037011105055203E-4</v>
          </cell>
          <cell r="AI6">
            <v>3.7160494409085872E-2</v>
          </cell>
          <cell r="AJ6">
            <v>8.6010929466803377E-3</v>
          </cell>
          <cell r="AK6">
            <v>4.0772563402095916E-4</v>
          </cell>
          <cell r="AL6">
            <v>8.7646186090979683E-3</v>
          </cell>
          <cell r="AM6">
            <v>9.7564971009499388E-2</v>
          </cell>
          <cell r="AN6">
            <v>9.7564971009499388E-2</v>
          </cell>
          <cell r="AO6">
            <v>3.2378929149070798E-4</v>
          </cell>
          <cell r="AP6">
            <v>4.3867355235215982E-2</v>
          </cell>
          <cell r="AQ6">
            <v>0.19257695191544635</v>
          </cell>
          <cell r="AR6">
            <v>4.220374108236483E-3</v>
          </cell>
          <cell r="AS6">
            <v>5.4521993654461982E-2</v>
          </cell>
          <cell r="AT6">
            <v>3.3747060800403163E-2</v>
          </cell>
          <cell r="AU6">
            <v>2.5832905660754125E-2</v>
          </cell>
          <cell r="AV6">
            <v>2.2919819416412665E-3</v>
          </cell>
          <cell r="AW6">
            <v>4.8757590703301317E-4</v>
          </cell>
          <cell r="AX6">
            <v>2.2919819416412665E-3</v>
          </cell>
          <cell r="AY6">
            <v>4.220374108236483E-3</v>
          </cell>
          <cell r="AZ6">
            <v>2.7435978163254365E-2</v>
          </cell>
          <cell r="BA6">
            <v>0.19257695191544635</v>
          </cell>
          <cell r="BB6">
            <v>3.4341191964550391E-2</v>
          </cell>
          <cell r="BC6">
            <v>3.4341191964550391E-2</v>
          </cell>
          <cell r="BD6">
            <v>2.8561429652075303E-2</v>
          </cell>
          <cell r="BE6">
            <v>8.545693164701057E-2</v>
          </cell>
          <cell r="BF6">
            <v>8.545693164701057E-2</v>
          </cell>
          <cell r="BG6">
            <v>5.3243255562184996E-2</v>
          </cell>
          <cell r="BH6">
            <v>6.7777677991452845E-2</v>
          </cell>
          <cell r="BI6">
            <v>2.8218403506320437E-2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0.10428913879133045</v>
          </cell>
          <cell r="CB6">
            <v>8.2069682603251745E-2</v>
          </cell>
          <cell r="CC6">
            <v>3.2734865534030197E-2</v>
          </cell>
          <cell r="CD6">
            <v>4.0141350930056434E-2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</row>
        <row r="7">
          <cell r="A7" t="str">
            <v>Brazil</v>
          </cell>
          <cell r="B7">
            <v>0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6.4084901866777538E-2</v>
          </cell>
          <cell r="K7">
            <v>3.2042450933388769E-2</v>
          </cell>
          <cell r="L7">
            <v>0.16021225466694383</v>
          </cell>
          <cell r="M7">
            <v>9.6127352800166294E-2</v>
          </cell>
          <cell r="Q7">
            <v>0.21426031677587482</v>
          </cell>
          <cell r="S7">
            <v>1.3459611786651275E-3</v>
          </cell>
          <cell r="AC7">
            <v>4.3815395820417536E-3</v>
          </cell>
          <cell r="AD7">
            <v>6.360314964348004E-3</v>
          </cell>
          <cell r="AE7">
            <v>4.1214166578590703E-3</v>
          </cell>
          <cell r="AF7">
            <v>6.360314964348004E-3</v>
          </cell>
          <cell r="AG7">
            <v>1.8837221411452245E-2</v>
          </cell>
          <cell r="AH7">
            <v>4.1198155387649123E-4</v>
          </cell>
          <cell r="AI7">
            <v>2.7320226271120251E-2</v>
          </cell>
          <cell r="AJ7">
            <v>6.3234843674412709E-3</v>
          </cell>
          <cell r="AK7">
            <v>2.9975802946434981E-4</v>
          </cell>
          <cell r="AL7">
            <v>6.4437076898008396E-3</v>
          </cell>
          <cell r="AM7">
            <v>7.1729322402747347E-2</v>
          </cell>
          <cell r="AN7">
            <v>7.1729322402747347E-2</v>
          </cell>
          <cell r="AO7">
            <v>2.3804841265860486E-4</v>
          </cell>
          <cell r="AP7">
            <v>4.8806637218684334E-2</v>
          </cell>
          <cell r="AQ7">
            <v>0.21426031677587482</v>
          </cell>
          <cell r="AR7">
            <v>4.6955707022534902E-3</v>
          </cell>
          <cell r="AS7">
            <v>6.066094366674972E-2</v>
          </cell>
          <cell r="AT7">
            <v>3.7546839668143733E-2</v>
          </cell>
          <cell r="AU7">
            <v>2.874158353355117E-2</v>
          </cell>
          <cell r="AV7">
            <v>2.5500495878461008E-3</v>
          </cell>
          <cell r="AW7">
            <v>5.4247492887438641E-4</v>
          </cell>
          <cell r="AX7">
            <v>2.5500495878461008E-3</v>
          </cell>
          <cell r="AY7">
            <v>4.6955707022534902E-3</v>
          </cell>
          <cell r="AZ7">
            <v>3.0525155340997801E-2</v>
          </cell>
          <cell r="BA7">
            <v>0.21426031677587482</v>
          </cell>
          <cell r="BB7">
            <v>3.8207867533474667E-2</v>
          </cell>
          <cell r="BC7">
            <v>3.8207867533474667E-2</v>
          </cell>
          <cell r="BD7">
            <v>3.1777327992564802E-2</v>
          </cell>
          <cell r="BE7">
            <v>9.507902717985714E-2</v>
          </cell>
          <cell r="BF7">
            <v>9.507902717985714E-2</v>
          </cell>
          <cell r="BG7">
            <v>5.9238224976898714E-2</v>
          </cell>
          <cell r="BH7">
            <v>7.5409162998685567E-2</v>
          </cell>
          <cell r="BI7">
            <v>3.1395678527658351E-2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B7">
            <v>0.18635882139458221</v>
          </cell>
          <cell r="CD7">
            <v>7.2876216464086624E-2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</row>
        <row r="8">
          <cell r="A8" t="str">
            <v>Canada</v>
          </cell>
          <cell r="B8">
            <v>0.99142948204650749</v>
          </cell>
          <cell r="C8">
            <v>0.99142948204650749</v>
          </cell>
          <cell r="D8">
            <v>0.99142948204650749</v>
          </cell>
          <cell r="E8">
            <v>4.9571474102325354E-2</v>
          </cell>
          <cell r="F8">
            <v>0.99142948204650749</v>
          </cell>
          <cell r="G8">
            <v>0.99142948204650749</v>
          </cell>
          <cell r="H8">
            <v>0.99142948204650749</v>
          </cell>
          <cell r="I8">
            <v>0.99142948204650749</v>
          </cell>
          <cell r="J8">
            <v>6.5862627313712716E-2</v>
          </cell>
          <cell r="K8">
            <v>3.2931313656856358E-2</v>
          </cell>
          <cell r="L8">
            <v>0.16465656828428177</v>
          </cell>
          <cell r="M8">
            <v>9.8793940970569052E-2</v>
          </cell>
          <cell r="Q8">
            <v>0.1266721024080828</v>
          </cell>
          <cell r="S8">
            <v>7.957410631457177E-4</v>
          </cell>
          <cell r="AC8">
            <v>1.0756366167440393E-2</v>
          </cell>
          <cell r="AD8">
            <v>1.5614118146320051E-2</v>
          </cell>
          <cell r="AE8">
            <v>1.0117783000801409E-2</v>
          </cell>
          <cell r="AF8">
            <v>1.5614118146320051E-2</v>
          </cell>
          <cell r="AG8">
            <v>4.6244030730474381E-2</v>
          </cell>
          <cell r="AH8">
            <v>1.0113852367987996E-3</v>
          </cell>
          <cell r="AI8">
            <v>6.7069200687799174E-2</v>
          </cell>
          <cell r="AJ8">
            <v>1.5523701666204721E-2</v>
          </cell>
          <cell r="AK8">
            <v>7.358845141475221E-4</v>
          </cell>
          <cell r="AL8">
            <v>1.5818841320418033E-2</v>
          </cell>
          <cell r="AM8">
            <v>0.17609035414597413</v>
          </cell>
          <cell r="AN8">
            <v>0.17609035414597413</v>
          </cell>
          <cell r="AO8">
            <v>5.8439182031552544E-4</v>
          </cell>
          <cell r="AP8">
            <v>2.8854803544542573E-2</v>
          </cell>
          <cell r="AQ8">
            <v>0.1266721024080828</v>
          </cell>
          <cell r="AR8">
            <v>2.776052149136093E-3</v>
          </cell>
          <cell r="AS8">
            <v>3.5863147147137363E-2</v>
          </cell>
          <cell r="AT8">
            <v>2.2197937495434982E-2</v>
          </cell>
          <cell r="AU8">
            <v>1.6992212405533044E-2</v>
          </cell>
          <cell r="AV8">
            <v>1.5076060158877814E-3</v>
          </cell>
          <cell r="AW8">
            <v>3.2071473046534304E-4</v>
          </cell>
          <cell r="AX8">
            <v>1.5076060158877814E-3</v>
          </cell>
          <cell r="AY8">
            <v>2.776052149136093E-3</v>
          </cell>
          <cell r="AZ8">
            <v>1.8046671738202565E-2</v>
          </cell>
          <cell r="BA8">
            <v>0.1266721024080828</v>
          </cell>
          <cell r="BB8">
            <v>2.2588741498303068E-2</v>
          </cell>
          <cell r="BC8">
            <v>2.2588741498303068E-2</v>
          </cell>
          <cell r="BD8">
            <v>1.8786964409933344E-2</v>
          </cell>
          <cell r="BE8">
            <v>5.6211343514376157E-2</v>
          </cell>
          <cell r="BF8">
            <v>5.6211343514376157E-2</v>
          </cell>
          <cell r="BG8">
            <v>3.5022026540715331E-2</v>
          </cell>
          <cell r="BH8">
            <v>4.4582390998092955E-2</v>
          </cell>
          <cell r="BI8">
            <v>1.8561330746966299E-2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1</v>
          </cell>
          <cell r="BP8">
            <v>1</v>
          </cell>
          <cell r="BQ8">
            <v>1</v>
          </cell>
          <cell r="BR8">
            <v>1</v>
          </cell>
          <cell r="BS8">
            <v>1</v>
          </cell>
          <cell r="BT8">
            <v>1</v>
          </cell>
          <cell r="BU8">
            <v>1</v>
          </cell>
          <cell r="BV8">
            <v>1</v>
          </cell>
          <cell r="BW8">
            <v>1</v>
          </cell>
          <cell r="BX8">
            <v>1</v>
          </cell>
          <cell r="BY8">
            <v>1</v>
          </cell>
          <cell r="BZ8">
            <v>1</v>
          </cell>
          <cell r="CA8">
            <v>0.18635882139458221</v>
          </cell>
          <cell r="CC8">
            <v>7.2876216464086624E-2</v>
          </cell>
          <cell r="CG8">
            <v>1</v>
          </cell>
          <cell r="CH8">
            <v>1</v>
          </cell>
          <cell r="CI8">
            <v>1</v>
          </cell>
          <cell r="CJ8">
            <v>1</v>
          </cell>
          <cell r="CK8">
            <v>1</v>
          </cell>
          <cell r="CL8">
            <v>1</v>
          </cell>
          <cell r="CM8">
            <v>1</v>
          </cell>
          <cell r="CN8">
            <v>1</v>
          </cell>
        </row>
        <row r="9">
          <cell r="A9" t="str">
            <v>China</v>
          </cell>
          <cell r="B9">
            <v>0.99707936548658704</v>
          </cell>
          <cell r="C9">
            <v>0.99707936548658704</v>
          </cell>
          <cell r="D9">
            <v>0.99707936548658704</v>
          </cell>
          <cell r="E9">
            <v>4.9853968274329356E-2</v>
          </cell>
          <cell r="F9">
            <v>0.99707936548658704</v>
          </cell>
          <cell r="G9">
            <v>0.99707936548658704</v>
          </cell>
          <cell r="H9">
            <v>0.99707936548658704</v>
          </cell>
          <cell r="I9">
            <v>0.99707936548658704</v>
          </cell>
          <cell r="J9">
            <v>9.1649899396378284E-2</v>
          </cell>
          <cell r="K9">
            <v>4.5824949698189142E-2</v>
          </cell>
          <cell r="L9">
            <v>0.22912474849094569</v>
          </cell>
          <cell r="M9">
            <v>0.13747484909456742</v>
          </cell>
          <cell r="Q9">
            <v>8.1587801047279182E-3</v>
          </cell>
          <cell r="S9">
            <v>5.1252613883308055E-5</v>
          </cell>
          <cell r="AC9">
            <v>1.9382506988301709E-2</v>
          </cell>
          <cell r="AD9">
            <v>2.8135966122398555E-2</v>
          </cell>
          <cell r="AE9">
            <v>1.8231807718927791E-2</v>
          </cell>
          <cell r="AF9">
            <v>2.8135966122398555E-2</v>
          </cell>
          <cell r="AG9">
            <v>8.3329744901567429E-2</v>
          </cell>
          <cell r="AH9">
            <v>1.822472488846363E-3</v>
          </cell>
          <cell r="AI9">
            <v>0.12085580118740234</v>
          </cell>
          <cell r="AJ9">
            <v>2.7973039532655088E-2</v>
          </cell>
          <cell r="AK9">
            <v>1.3260320926245924E-3</v>
          </cell>
          <cell r="AL9">
            <v>2.8504868434838675E-2</v>
          </cell>
          <cell r="AM9">
            <v>0.31730720827803943</v>
          </cell>
          <cell r="AN9">
            <v>0.31730720827803943</v>
          </cell>
          <cell r="AO9">
            <v>1.0530488052237271E-3</v>
          </cell>
          <cell r="AP9">
            <v>1.8584991691905849E-3</v>
          </cell>
          <cell r="AQ9">
            <v>8.1587801047279182E-3</v>
          </cell>
          <cell r="AR9">
            <v>1.7880179308221158E-4</v>
          </cell>
          <cell r="AS9">
            <v>2.3098971744730723E-3</v>
          </cell>
          <cell r="AT9">
            <v>1.4297393613970091E-3</v>
          </cell>
          <cell r="AU9">
            <v>1.0944455951551948E-3</v>
          </cell>
          <cell r="AV9">
            <v>9.7102880068788467E-5</v>
          </cell>
          <cell r="AW9">
            <v>2.0656805346011633E-5</v>
          </cell>
          <cell r="AX9">
            <v>9.7102880068788467E-5</v>
          </cell>
          <cell r="AY9">
            <v>1.7880179308221158E-4</v>
          </cell>
          <cell r="AZ9">
            <v>1.1623619055430438E-3</v>
          </cell>
          <cell r="BA9">
            <v>8.1587801047279182E-3</v>
          </cell>
          <cell r="BB9">
            <v>1.4549105227090416E-3</v>
          </cell>
          <cell r="BC9">
            <v>1.4549105227090416E-3</v>
          </cell>
          <cell r="BD9">
            <v>1.21004316295468E-3</v>
          </cell>
          <cell r="BE9">
            <v>3.620497192409867E-3</v>
          </cell>
          <cell r="BF9">
            <v>3.620497192409867E-3</v>
          </cell>
          <cell r="BG9">
            <v>2.2557217251129229E-3</v>
          </cell>
          <cell r="BH9">
            <v>2.871491968489126E-3</v>
          </cell>
          <cell r="BI9">
            <v>1.1955104015543693E-3</v>
          </cell>
          <cell r="BJ9">
            <v>1</v>
          </cell>
          <cell r="BK9">
            <v>1</v>
          </cell>
          <cell r="BL9">
            <v>1</v>
          </cell>
          <cell r="BM9">
            <v>1</v>
          </cell>
          <cell r="BN9">
            <v>1</v>
          </cell>
          <cell r="BO9">
            <v>1</v>
          </cell>
          <cell r="BP9">
            <v>1</v>
          </cell>
          <cell r="BQ9">
            <v>1</v>
          </cell>
          <cell r="BR9">
            <v>1</v>
          </cell>
          <cell r="BS9">
            <v>1</v>
          </cell>
          <cell r="BT9">
            <v>1</v>
          </cell>
          <cell r="BU9">
            <v>1</v>
          </cell>
          <cell r="BV9">
            <v>1</v>
          </cell>
          <cell r="BW9">
            <v>1</v>
          </cell>
          <cell r="BX9">
            <v>1</v>
          </cell>
          <cell r="BY9">
            <v>1</v>
          </cell>
          <cell r="BZ9">
            <v>1</v>
          </cell>
          <cell r="CB9">
            <v>0.18635882139458221</v>
          </cell>
          <cell r="CD9">
            <v>7.2876216464086624E-2</v>
          </cell>
          <cell r="CG9">
            <v>1</v>
          </cell>
          <cell r="CH9">
            <v>1</v>
          </cell>
          <cell r="CI9">
            <v>1</v>
          </cell>
          <cell r="CJ9">
            <v>1</v>
          </cell>
          <cell r="CK9">
            <v>1</v>
          </cell>
          <cell r="CL9">
            <v>1</v>
          </cell>
          <cell r="CM9">
            <v>1</v>
          </cell>
          <cell r="CN9">
            <v>1</v>
          </cell>
        </row>
        <row r="10">
          <cell r="A10" t="str">
            <v>CIS</v>
          </cell>
          <cell r="B10">
            <v>0.7417239216208058</v>
          </cell>
          <cell r="C10">
            <v>0.7417239216208058</v>
          </cell>
          <cell r="D10">
            <v>0.7417239216208058</v>
          </cell>
          <cell r="E10">
            <v>0.14834478432416121</v>
          </cell>
          <cell r="F10">
            <v>0.7417239216208058</v>
          </cell>
          <cell r="G10">
            <v>0.7417239216208058</v>
          </cell>
          <cell r="H10">
            <v>0.7417239216208058</v>
          </cell>
          <cell r="I10">
            <v>0.7417239216208058</v>
          </cell>
          <cell r="J10">
            <v>7.8787878787878796E-2</v>
          </cell>
          <cell r="K10">
            <v>3.9393939393939398E-2</v>
          </cell>
          <cell r="L10">
            <v>0.19696969696969699</v>
          </cell>
          <cell r="M10">
            <v>0.11818181818181819</v>
          </cell>
          <cell r="Q10">
            <v>9.2783505154639184E-4</v>
          </cell>
          <cell r="S10">
            <v>1.0622027863407173E-3</v>
          </cell>
          <cell r="AC10">
            <v>7.6691521069164751E-3</v>
          </cell>
          <cell r="AD10">
            <v>1.1132667409739961E-2</v>
          </cell>
          <cell r="AE10">
            <v>7.2138504407557218E-3</v>
          </cell>
          <cell r="AF10">
            <v>1.1132667409739961E-2</v>
          </cell>
          <cell r="AG10">
            <v>3.2971405044062534E-2</v>
          </cell>
          <cell r="AH10">
            <v>7.211047949612035E-4</v>
          </cell>
          <cell r="AI10">
            <v>4.7819486038047178E-2</v>
          </cell>
          <cell r="AJ10">
            <v>1.1068201610771955E-2</v>
          </cell>
          <cell r="AK10">
            <v>5.2467628790891564E-4</v>
          </cell>
          <cell r="AL10">
            <v>1.1278632425947824E-2</v>
          </cell>
          <cell r="AM10">
            <v>0.1255501801894891</v>
          </cell>
          <cell r="AN10">
            <v>0.1255501801894891</v>
          </cell>
          <cell r="AO10">
            <v>4.1666392629919756E-4</v>
          </cell>
          <cell r="AP10">
            <v>3.8517118374114243E-2</v>
          </cell>
          <cell r="AQ10">
            <v>9.2783505154639184E-4</v>
          </cell>
          <cell r="AR10">
            <v>3.7056405210290333E-3</v>
          </cell>
          <cell r="AS10">
            <v>4.7872274777480739E-2</v>
          </cell>
          <cell r="AT10">
            <v>2.9631135240723833E-2</v>
          </cell>
          <cell r="AU10">
            <v>2.2682221892506887E-2</v>
          </cell>
          <cell r="AV10">
            <v>2.0124427215675567E-3</v>
          </cell>
          <cell r="AW10">
            <v>4.2810921303230071E-4</v>
          </cell>
          <cell r="AX10">
            <v>2.0124427215675567E-3</v>
          </cell>
          <cell r="AY10">
            <v>3.7056405210290333E-3</v>
          </cell>
          <cell r="AZ10">
            <v>2.4089777306094275E-2</v>
          </cell>
          <cell r="BA10">
            <v>9.2783505154639184E-4</v>
          </cell>
          <cell r="BB10">
            <v>3.0152803808534776E-2</v>
          </cell>
          <cell r="BC10">
            <v>3.0152803808534776E-2</v>
          </cell>
          <cell r="BD10">
            <v>2.5077964261674385E-2</v>
          </cell>
          <cell r="BE10">
            <v>7.5034264876175857E-2</v>
          </cell>
          <cell r="BF10">
            <v>7.5034264876175857E-2</v>
          </cell>
          <cell r="BG10">
            <v>4.6749496661370793E-2</v>
          </cell>
          <cell r="BH10">
            <v>5.9511243208563443E-2</v>
          </cell>
          <cell r="BI10">
            <v>2.4776774946963894E-2</v>
          </cell>
          <cell r="BJ10">
            <v>1</v>
          </cell>
          <cell r="BK10">
            <v>1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Q10">
            <v>1</v>
          </cell>
          <cell r="BR10">
            <v>1</v>
          </cell>
          <cell r="BS10">
            <v>1</v>
          </cell>
          <cell r="BT10">
            <v>1</v>
          </cell>
          <cell r="BU10">
            <v>1</v>
          </cell>
          <cell r="BV10">
            <v>1</v>
          </cell>
          <cell r="BW10">
            <v>1</v>
          </cell>
          <cell r="BX10">
            <v>1</v>
          </cell>
          <cell r="BY10">
            <v>1</v>
          </cell>
          <cell r="BZ10">
            <v>1</v>
          </cell>
          <cell r="CA10">
            <v>0.10428913879133045</v>
          </cell>
          <cell r="CB10">
            <v>8.2069682603251745E-2</v>
          </cell>
          <cell r="CC10">
            <v>3.2734865534030197E-2</v>
          </cell>
          <cell r="CD10">
            <v>4.0141350930056434E-2</v>
          </cell>
          <cell r="CG10">
            <v>1</v>
          </cell>
          <cell r="CH10">
            <v>1</v>
          </cell>
          <cell r="CI10">
            <v>1</v>
          </cell>
          <cell r="CJ10">
            <v>1</v>
          </cell>
          <cell r="CK10">
            <v>1</v>
          </cell>
          <cell r="CL10">
            <v>1</v>
          </cell>
          <cell r="CM10">
            <v>1</v>
          </cell>
          <cell r="CN10">
            <v>1</v>
          </cell>
        </row>
        <row r="11">
          <cell r="A11" t="str">
            <v>Eastern Europe</v>
          </cell>
          <cell r="B11">
            <v>0.88733036063619697</v>
          </cell>
          <cell r="C11">
            <v>0.88733036063619697</v>
          </cell>
          <cell r="D11">
            <v>0.88733036063619697</v>
          </cell>
          <cell r="E11">
            <v>8.8733036063619708E-2</v>
          </cell>
          <cell r="F11">
            <v>0.88733036063619697</v>
          </cell>
          <cell r="G11">
            <v>0.88733036063619697</v>
          </cell>
          <cell r="H11">
            <v>0.88733036063619697</v>
          </cell>
          <cell r="I11">
            <v>0.88733036063619697</v>
          </cell>
          <cell r="J11">
            <v>3.1491921148669728E-2</v>
          </cell>
          <cell r="K11">
            <v>1.5745960574334864E-2</v>
          </cell>
          <cell r="L11">
            <v>7.8729802871674318E-2</v>
          </cell>
          <cell r="M11">
            <v>4.7237881723004589E-2</v>
          </cell>
          <cell r="Q11">
            <v>9.2783505154639184E-4</v>
          </cell>
          <cell r="S11">
            <v>1.3706957394860595E-3</v>
          </cell>
          <cell r="AC11">
            <v>4.094966024565422E-3</v>
          </cell>
          <cell r="AD11">
            <v>5.944320072170447E-3</v>
          </cell>
          <cell r="AE11">
            <v>3.8518563785623324E-3</v>
          </cell>
          <cell r="AF11">
            <v>5.944320072170447E-3</v>
          </cell>
          <cell r="AG11">
            <v>1.7605177411444909E-2</v>
          </cell>
          <cell r="AH11">
            <v>3.850359980282894E-4</v>
          </cell>
          <cell r="AI11">
            <v>2.5533353349633386E-2</v>
          </cell>
          <cell r="AJ11">
            <v>5.9098983717216624E-3</v>
          </cell>
          <cell r="AK11">
            <v>2.801524266215098E-4</v>
          </cell>
          <cell r="AL11">
            <v>6.0222585161879135E-3</v>
          </cell>
          <cell r="AM11">
            <v>6.7037883078412103E-2</v>
          </cell>
          <cell r="AN11">
            <v>6.7037883078412103E-2</v>
          </cell>
          <cell r="AO11">
            <v>2.224789126712554E-4</v>
          </cell>
          <cell r="AP11">
            <v>4.9703550707636497E-2</v>
          </cell>
          <cell r="AQ11">
            <v>9.2783505154639184E-4</v>
          </cell>
          <cell r="AR11">
            <v>4.7818606197970711E-3</v>
          </cell>
          <cell r="AS11">
            <v>6.1775702267787828E-2</v>
          </cell>
          <cell r="AT11">
            <v>3.8236833260920707E-2</v>
          </cell>
          <cell r="AU11">
            <v>2.9269764031821983E-2</v>
          </cell>
          <cell r="AV11">
            <v>2.5969115312860494E-3</v>
          </cell>
          <cell r="AW11">
            <v>5.5244392302872117E-4</v>
          </cell>
          <cell r="AX11">
            <v>2.5969115312860494E-3</v>
          </cell>
          <cell r="AY11">
            <v>4.7818606197970711E-3</v>
          </cell>
          <cell r="AZ11">
            <v>3.1086112316071265E-2</v>
          </cell>
          <cell r="BA11">
            <v>9.2783505154639184E-4</v>
          </cell>
          <cell r="BB11">
            <v>3.8910008752942898E-2</v>
          </cell>
          <cell r="BC11">
            <v>3.8910008752942898E-2</v>
          </cell>
          <cell r="BD11">
            <v>3.2361295988386427E-2</v>
          </cell>
          <cell r="BE11">
            <v>9.682628261177649E-2</v>
          </cell>
          <cell r="BF11">
            <v>9.682628261177649E-2</v>
          </cell>
          <cell r="BG11">
            <v>6.0326838453899814E-2</v>
          </cell>
          <cell r="BH11">
            <v>7.67949477881818E-2</v>
          </cell>
          <cell r="BI11">
            <v>3.1972632998831844E-2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Q11">
            <v>1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0.10428913879133045</v>
          </cell>
          <cell r="CB11">
            <v>8.2069682603251745E-2</v>
          </cell>
          <cell r="CC11">
            <v>3.2734865534030197E-2</v>
          </cell>
          <cell r="CD11">
            <v>4.0141350930056434E-2</v>
          </cell>
          <cell r="CG11">
            <v>1</v>
          </cell>
          <cell r="CH11">
            <v>1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1</v>
          </cell>
          <cell r="CN11">
            <v>1</v>
          </cell>
        </row>
        <row r="12">
          <cell r="A12" t="str">
            <v>EU-15</v>
          </cell>
          <cell r="B12">
            <v>0.91039296644344847</v>
          </cell>
          <cell r="C12">
            <v>0.91039296644344847</v>
          </cell>
          <cell r="D12">
            <v>0.91039296644344847</v>
          </cell>
          <cell r="E12">
            <v>4.5519648322172403E-2</v>
          </cell>
          <cell r="F12">
            <v>0.91039296644344847</v>
          </cell>
          <cell r="G12">
            <v>0.91039296644344847</v>
          </cell>
          <cell r="H12">
            <v>0.91039296644344847</v>
          </cell>
          <cell r="I12">
            <v>0.91039296644344847</v>
          </cell>
          <cell r="J12">
            <v>2.811645320686551E-2</v>
          </cell>
          <cell r="K12">
            <v>1.4058226603432755E-2</v>
          </cell>
          <cell r="L12">
            <v>7.0291133017163776E-2</v>
          </cell>
          <cell r="M12">
            <v>4.2174679810298266E-2</v>
          </cell>
          <cell r="Q12">
            <v>9.2783505154639184E-4</v>
          </cell>
          <cell r="S12">
            <v>1.5689655172413794E-3</v>
          </cell>
          <cell r="AC12">
            <v>1.7978209099733624E-3</v>
          </cell>
          <cell r="AD12">
            <v>2.6097464196803768E-3</v>
          </cell>
          <cell r="AE12">
            <v>1.6910880085576638E-3</v>
          </cell>
          <cell r="AF12">
            <v>2.6097464196803768E-3</v>
          </cell>
          <cell r="AG12">
            <v>7.7292353304555996E-3</v>
          </cell>
          <cell r="AH12">
            <v>1.6904310419063451E-4</v>
          </cell>
          <cell r="AI12">
            <v>1.1209957855164598E-2</v>
          </cell>
          <cell r="AJ12">
            <v>2.5946341934854765E-3</v>
          </cell>
          <cell r="AK12">
            <v>1.2299586554283552E-4</v>
          </cell>
          <cell r="AL12">
            <v>2.6439638865665056E-3</v>
          </cell>
          <cell r="AM12">
            <v>2.9431772384853703E-2</v>
          </cell>
          <cell r="AN12">
            <v>2.9431772384853703E-2</v>
          </cell>
          <cell r="AO12">
            <v>9.7675350376311897E-5</v>
          </cell>
          <cell r="AP12">
            <v>5.6893119966929862E-2</v>
          </cell>
          <cell r="AQ12">
            <v>9.2783505154639184E-4</v>
          </cell>
          <cell r="AR12">
            <v>5.4735520105498939E-3</v>
          </cell>
          <cell r="AS12">
            <v>7.0711496263839477E-2</v>
          </cell>
          <cell r="AT12">
            <v>4.3767753226829798E-2</v>
          </cell>
          <cell r="AU12">
            <v>3.3503606337128879E-2</v>
          </cell>
          <cell r="AV12">
            <v>2.9725522058177798E-3</v>
          </cell>
          <cell r="AW12">
            <v>6.3235438797424649E-4</v>
          </cell>
          <cell r="AX12">
            <v>2.9725522058177798E-3</v>
          </cell>
          <cell r="AY12">
            <v>5.4735520105498939E-3</v>
          </cell>
          <cell r="AZ12">
            <v>3.5582687597245873E-2</v>
          </cell>
          <cell r="BA12">
            <v>9.2783505154639184E-4</v>
          </cell>
          <cell r="BB12">
            <v>4.4538302885378266E-2</v>
          </cell>
          <cell r="BC12">
            <v>4.4538302885378266E-2</v>
          </cell>
          <cell r="BD12">
            <v>3.7042325321633846E-2</v>
          </cell>
          <cell r="BE12">
            <v>0.1108321082529278</v>
          </cell>
          <cell r="BF12">
            <v>0.1108321082529278</v>
          </cell>
          <cell r="BG12">
            <v>6.9053055737846841E-2</v>
          </cell>
          <cell r="BH12">
            <v>8.7903260736176519E-2</v>
          </cell>
          <cell r="BI12">
            <v>3.659744261654297E-2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9.6221681791911012E-2</v>
          </cell>
          <cell r="CB12">
            <v>7.4002225603832308E-2</v>
          </cell>
          <cell r="CC12">
            <v>2.4667408534610764E-2</v>
          </cell>
          <cell r="CD12">
            <v>3.2073893930637004E-2</v>
          </cell>
          <cell r="CE12">
            <v>3.2269827997677726E-2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</row>
        <row r="13">
          <cell r="A13" t="str">
            <v>India</v>
          </cell>
          <cell r="B13">
            <v>0.99476080266380473</v>
          </cell>
          <cell r="C13">
            <v>0.99476080266380473</v>
          </cell>
          <cell r="D13">
            <v>0.99476080266380473</v>
          </cell>
          <cell r="E13">
            <v>4.9738040133190248E-2</v>
          </cell>
          <cell r="F13">
            <v>0.99476080266380473</v>
          </cell>
          <cell r="G13">
            <v>0.99476080266380473</v>
          </cell>
          <cell r="H13">
            <v>0.99476080266380473</v>
          </cell>
          <cell r="I13">
            <v>0.99476080266380473</v>
          </cell>
          <cell r="J13">
            <v>4.2105263157894736E-2</v>
          </cell>
          <cell r="K13">
            <v>2.1052631578947368E-2</v>
          </cell>
          <cell r="L13">
            <v>0.10526315789473684</v>
          </cell>
          <cell r="M13">
            <v>6.3157894736842093E-2</v>
          </cell>
          <cell r="Q13">
            <v>0.23078086356157582</v>
          </cell>
          <cell r="S13">
            <v>1.4497415471368793E-3</v>
          </cell>
          <cell r="AC13">
            <v>3.1791446980385545E-3</v>
          </cell>
          <cell r="AD13">
            <v>4.6148987629000826E-3</v>
          </cell>
          <cell r="AE13">
            <v>2.9904054661386331E-3</v>
          </cell>
          <cell r="AF13">
            <v>4.6148987629000826E-3</v>
          </cell>
          <cell r="AG13">
            <v>1.3667856116477294E-2</v>
          </cell>
          <cell r="AH13">
            <v>2.9892437308207597E-4</v>
          </cell>
          <cell r="AI13">
            <v>1.982293001643318E-2</v>
          </cell>
          <cell r="AJ13">
            <v>4.5881753259233767E-3</v>
          </cell>
          <cell r="AK13">
            <v>2.1749755587555279E-4</v>
          </cell>
          <cell r="AL13">
            <v>4.6754066131691942E-3</v>
          </cell>
          <cell r="AM13">
            <v>5.2045152335318846E-2</v>
          </cell>
          <cell r="AN13">
            <v>5.2045152335318846E-2</v>
          </cell>
          <cell r="AO13">
            <v>1.7272247227478904E-4</v>
          </cell>
          <cell r="AP13">
            <v>5.2569874134213802E-2</v>
          </cell>
          <cell r="AQ13">
            <v>0.23078086356157582</v>
          </cell>
          <cell r="AR13">
            <v>5.0576227921572438E-3</v>
          </cell>
          <cell r="AS13">
            <v>6.5338207160948722E-2</v>
          </cell>
          <cell r="AT13">
            <v>4.0441889627589267E-2</v>
          </cell>
          <cell r="AU13">
            <v>3.0957704010764198E-2</v>
          </cell>
          <cell r="AV13">
            <v>2.7466712215475806E-3</v>
          </cell>
          <cell r="AW13">
            <v>5.8430247107817091E-4</v>
          </cell>
          <cell r="AX13">
            <v>2.7466712215475806E-3</v>
          </cell>
          <cell r="AY13">
            <v>5.0576227921572438E-3</v>
          </cell>
          <cell r="AZ13">
            <v>3.2878798164550874E-2</v>
          </cell>
          <cell r="BA13">
            <v>0.23078086356157582</v>
          </cell>
          <cell r="BB13">
            <v>4.1153886062089612E-2</v>
          </cell>
          <cell r="BC13">
            <v>4.1153886062089612E-2</v>
          </cell>
          <cell r="BD13">
            <v>3.4227519617992488E-2</v>
          </cell>
          <cell r="BE13">
            <v>0.10241009781626829</v>
          </cell>
          <cell r="BF13">
            <v>0.10241009781626829</v>
          </cell>
          <cell r="BG13">
            <v>6.3805789712913008E-2</v>
          </cell>
          <cell r="BH13">
            <v>8.1223588292817367E-2</v>
          </cell>
          <cell r="BI13">
            <v>3.3816443062080107E-2</v>
          </cell>
          <cell r="BJ13">
            <v>1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B13">
            <v>0.18635882139458221</v>
          </cell>
          <cell r="CD13">
            <v>7.2876216464086624E-2</v>
          </cell>
          <cell r="CG13">
            <v>1</v>
          </cell>
          <cell r="CH13">
            <v>1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1</v>
          </cell>
          <cell r="CN13">
            <v>1</v>
          </cell>
        </row>
        <row r="14">
          <cell r="A14" t="str">
            <v>Japan</v>
          </cell>
          <cell r="B14">
            <v>1</v>
          </cell>
          <cell r="C14">
            <v>1</v>
          </cell>
          <cell r="D14">
            <v>1</v>
          </cell>
          <cell r="E14">
            <v>0.05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5.225358779291445E-4</v>
          </cell>
          <cell r="K14">
            <v>2.6126793896457225E-4</v>
          </cell>
          <cell r="L14">
            <v>1.3063396948228613E-3</v>
          </cell>
          <cell r="M14">
            <v>7.8380381689371675E-4</v>
          </cell>
          <cell r="Q14">
            <v>0.2717216839985887</v>
          </cell>
          <cell r="S14">
            <v>1.706927552273617E-3</v>
          </cell>
          <cell r="AC14">
            <v>1.993987078534513E-4</v>
          </cell>
          <cell r="AD14">
            <v>2.8945044582730337E-4</v>
          </cell>
          <cell r="AE14">
            <v>1.8756081982485148E-4</v>
          </cell>
          <cell r="AF14">
            <v>2.8945044582730337E-4</v>
          </cell>
          <cell r="AG14">
            <v>8.5725976877804001E-4</v>
          </cell>
          <cell r="AH14">
            <v>1.8748795477992454E-5</v>
          </cell>
          <cell r="AI14">
            <v>1.2433113326313387E-3</v>
          </cell>
          <cell r="AJ14">
            <v>2.8777432872390576E-4</v>
          </cell>
          <cell r="AK14">
            <v>1.364163500630417E-5</v>
          </cell>
          <cell r="AL14">
            <v>2.9324555058176603E-4</v>
          </cell>
          <cell r="AM14">
            <v>3.2643170133468259E-3</v>
          </cell>
          <cell r="AN14">
            <v>3.2643170133468259E-3</v>
          </cell>
          <cell r="AO14">
            <v>1.0833302998160302E-5</v>
          </cell>
          <cell r="AP14">
            <v>6.189583705899921E-2</v>
          </cell>
          <cell r="AQ14">
            <v>0.2717216839985887</v>
          </cell>
          <cell r="AR14">
            <v>5.9548515457735754E-3</v>
          </cell>
          <cell r="AS14">
            <v>7.6929288699384077E-2</v>
          </cell>
          <cell r="AT14">
            <v>4.7616332585399129E-2</v>
          </cell>
          <cell r="AU14">
            <v>3.6449640306897867E-2</v>
          </cell>
          <cell r="AV14">
            <v>3.2339342101050644E-3</v>
          </cell>
          <cell r="AW14">
            <v>6.8795847695376903E-4</v>
          </cell>
          <cell r="AX14">
            <v>3.2339342101050644E-3</v>
          </cell>
          <cell r="AY14">
            <v>5.9548515457735754E-3</v>
          </cell>
          <cell r="AZ14">
            <v>3.8711539021248943E-2</v>
          </cell>
          <cell r="BA14">
            <v>0.2717216839985887</v>
          </cell>
          <cell r="BB14">
            <v>4.8454638098246836E-2</v>
          </cell>
          <cell r="BC14">
            <v>4.8454638098246836E-2</v>
          </cell>
          <cell r="BD14">
            <v>4.0299525385969343E-2</v>
          </cell>
          <cell r="BE14">
            <v>0.12057778018354601</v>
          </cell>
          <cell r="BF14">
            <v>0.12057778018354601</v>
          </cell>
          <cell r="BG14">
            <v>7.5125018435623733E-2</v>
          </cell>
          <cell r="BH14">
            <v>9.5632756766436677E-2</v>
          </cell>
          <cell r="BI14">
            <v>3.9815523323142102E-2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0.10428913879133045</v>
          </cell>
          <cell r="CB14">
            <v>8.2069682603251745E-2</v>
          </cell>
          <cell r="CC14">
            <v>3.2734865534030197E-2</v>
          </cell>
          <cell r="CD14">
            <v>4.0141350930056434E-2</v>
          </cell>
          <cell r="CG14">
            <v>1</v>
          </cell>
          <cell r="CH14">
            <v>1</v>
          </cell>
          <cell r="CI14">
            <v>1</v>
          </cell>
          <cell r="CJ14">
            <v>1</v>
          </cell>
          <cell r="CK14">
            <v>1</v>
          </cell>
          <cell r="CL14">
            <v>1</v>
          </cell>
          <cell r="CM14">
            <v>1</v>
          </cell>
          <cell r="CN14">
            <v>1</v>
          </cell>
        </row>
        <row r="15">
          <cell r="A15" t="str">
            <v>Latin America/Caribbean</v>
          </cell>
          <cell r="B15">
            <v>1</v>
          </cell>
          <cell r="C15">
            <v>1</v>
          </cell>
          <cell r="D15">
            <v>1</v>
          </cell>
          <cell r="E15">
            <v>0.05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7.7256644554048653E-2</v>
          </cell>
          <cell r="K15">
            <v>3.8628322277024327E-2</v>
          </cell>
          <cell r="L15">
            <v>0.19314161138512162</v>
          </cell>
          <cell r="M15">
            <v>0.11588496683107297</v>
          </cell>
          <cell r="Q15">
            <v>0.22594525391802847</v>
          </cell>
          <cell r="S15">
            <v>1.4193647468346484E-3</v>
          </cell>
          <cell r="AC15">
            <v>3.5310889993900277E-3</v>
          </cell>
          <cell r="AD15">
            <v>5.1257869026940109E-3</v>
          </cell>
          <cell r="AE15">
            <v>3.3214555637284425E-3</v>
          </cell>
          <cell r="AF15">
            <v>5.1257869026940109E-3</v>
          </cell>
          <cell r="AG15">
            <v>1.5180943606598111E-2</v>
          </cell>
          <cell r="AH15">
            <v>3.3201652195664802E-4</v>
          </cell>
          <cell r="AI15">
            <v>2.2017409323926505E-2</v>
          </cell>
          <cell r="AJ15">
            <v>5.0961050721083949E-3</v>
          </cell>
          <cell r="AK15">
            <v>2.4157542354716327E-4</v>
          </cell>
          <cell r="AL15">
            <v>5.1929932190953433E-3</v>
          </cell>
          <cell r="AM15">
            <v>5.7806763245538142E-2</v>
          </cell>
          <cell r="AN15">
            <v>5.7806763245538142E-2</v>
          </cell>
          <cell r="AO15">
            <v>1.918435553352596E-4</v>
          </cell>
          <cell r="AP15">
            <v>5.1468364301897711E-2</v>
          </cell>
          <cell r="AQ15">
            <v>0.22594525391802847</v>
          </cell>
          <cell r="AR15">
            <v>4.9516491461202745E-3</v>
          </cell>
          <cell r="AS15">
            <v>6.3969159226195324E-2</v>
          </cell>
          <cell r="AT15">
            <v>3.9594500513654915E-2</v>
          </cell>
          <cell r="AU15">
            <v>3.0309039430234132E-2</v>
          </cell>
          <cell r="AV15">
            <v>2.6891195266557479E-3</v>
          </cell>
          <cell r="AW15">
            <v>5.7205943402436298E-4</v>
          </cell>
          <cell r="AX15">
            <v>2.6891195266557479E-3</v>
          </cell>
          <cell r="AY15">
            <v>4.9516491461202745E-3</v>
          </cell>
          <cell r="AZ15">
            <v>3.2189880413663226E-2</v>
          </cell>
          <cell r="BA15">
            <v>0.22594525391802847</v>
          </cell>
          <cell r="BB15">
            <v>4.0291578307277899E-2</v>
          </cell>
          <cell r="BC15">
            <v>4.0291578307277899E-2</v>
          </cell>
          <cell r="BD15">
            <v>3.3510341766305886E-2</v>
          </cell>
          <cell r="BE15">
            <v>0.10026427320605383</v>
          </cell>
          <cell r="BF15">
            <v>0.10026427320605383</v>
          </cell>
          <cell r="BG15">
            <v>6.2468850907466539E-2</v>
          </cell>
          <cell r="BH15">
            <v>7.9521689960473735E-2</v>
          </cell>
          <cell r="BI15">
            <v>3.3107878601154453E-2</v>
          </cell>
          <cell r="BJ15">
            <v>1</v>
          </cell>
          <cell r="BK15">
            <v>1</v>
          </cell>
          <cell r="BL15">
            <v>1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1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B15">
            <v>0.18635882139458221</v>
          </cell>
          <cell r="CD15">
            <v>7.2876216464086624E-2</v>
          </cell>
          <cell r="CG15">
            <v>1</v>
          </cell>
          <cell r="CH15">
            <v>1</v>
          </cell>
          <cell r="CI15">
            <v>1</v>
          </cell>
          <cell r="CJ15">
            <v>1</v>
          </cell>
          <cell r="CK15">
            <v>1</v>
          </cell>
          <cell r="CL15">
            <v>1</v>
          </cell>
          <cell r="CM15">
            <v>1</v>
          </cell>
          <cell r="CN15">
            <v>1</v>
          </cell>
        </row>
        <row r="16">
          <cell r="A16" t="str">
            <v>Mexico</v>
          </cell>
          <cell r="B16">
            <v>1</v>
          </cell>
          <cell r="C16">
            <v>1</v>
          </cell>
          <cell r="D16">
            <v>1</v>
          </cell>
          <cell r="E16">
            <v>0.05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8.316715913502859E-2</v>
          </cell>
          <cell r="K16">
            <v>4.1583579567514295E-2</v>
          </cell>
          <cell r="L16">
            <v>0.20791789783757147</v>
          </cell>
          <cell r="M16">
            <v>0.12475073870254288</v>
          </cell>
          <cell r="Q16">
            <v>0.21132028951288812</v>
          </cell>
          <cell r="S16">
            <v>1.3274922310795765E-3</v>
          </cell>
          <cell r="AC16">
            <v>4.5955200141485708E-3</v>
          </cell>
          <cell r="AD16">
            <v>6.6709324810731267E-3</v>
          </cell>
          <cell r="AE16">
            <v>4.3226935151891967E-3</v>
          </cell>
          <cell r="AF16">
            <v>6.6709324810731267E-3</v>
          </cell>
          <cell r="AG16">
            <v>1.9757171283372846E-2</v>
          </cell>
          <cell r="AH16">
            <v>4.3210142025401919E-4</v>
          </cell>
          <cell r="AI16">
            <v>2.8654459070639127E-2</v>
          </cell>
          <cell r="AJ16">
            <v>6.6323031951683173E-3</v>
          </cell>
          <cell r="AK16">
            <v>3.1439725649202852E-4</v>
          </cell>
          <cell r="AL16">
            <v>6.7583978415194021E-3</v>
          </cell>
          <cell r="AM16">
            <v>7.5232353954802114E-2</v>
          </cell>
          <cell r="AN16">
            <v>7.5232353954802114E-2</v>
          </cell>
          <cell r="AO16">
            <v>2.4967393862938565E-4</v>
          </cell>
          <cell r="AP16">
            <v>4.8136924571018772E-2</v>
          </cell>
          <cell r="AQ16">
            <v>0.21132028951288812</v>
          </cell>
          <cell r="AR16">
            <v>4.6311392382864707E-3</v>
          </cell>
          <cell r="AS16">
            <v>5.9828569147462041E-2</v>
          </cell>
          <cell r="AT16">
            <v>3.7031631187523388E-2</v>
          </cell>
          <cell r="AU16">
            <v>2.8347198607580761E-2</v>
          </cell>
          <cell r="AV16">
            <v>2.5150584358537421E-3</v>
          </cell>
          <cell r="AW16">
            <v>5.3503122159168982E-4</v>
          </cell>
          <cell r="AX16">
            <v>2.5150584358537421E-3</v>
          </cell>
          <cell r="AY16">
            <v>4.6311392382864707E-3</v>
          </cell>
          <cell r="AZ16">
            <v>3.0106296682241525E-2</v>
          </cell>
          <cell r="BA16">
            <v>0.21132028951288812</v>
          </cell>
          <cell r="BB16">
            <v>3.7683588591394576E-2</v>
          </cell>
          <cell r="BC16">
            <v>3.7683588591394576E-2</v>
          </cell>
          <cell r="BD16">
            <v>3.1341287329277913E-2</v>
          </cell>
          <cell r="BE16">
            <v>9.3774376200835952E-2</v>
          </cell>
          <cell r="BF16">
            <v>9.3774376200835952E-2</v>
          </cell>
          <cell r="BG16">
            <v>5.8425372652848417E-2</v>
          </cell>
          <cell r="BH16">
            <v>7.4374417048379438E-2</v>
          </cell>
          <cell r="BI16">
            <v>3.0964874764272541E-2</v>
          </cell>
          <cell r="BJ16">
            <v>1</v>
          </cell>
          <cell r="BK16">
            <v>1</v>
          </cell>
          <cell r="BL16">
            <v>1</v>
          </cell>
          <cell r="BM16">
            <v>1</v>
          </cell>
          <cell r="BN16">
            <v>1</v>
          </cell>
          <cell r="BO16">
            <v>1</v>
          </cell>
          <cell r="BP16">
            <v>1</v>
          </cell>
          <cell r="BQ16">
            <v>1</v>
          </cell>
          <cell r="BR16">
            <v>1</v>
          </cell>
          <cell r="BS16">
            <v>1</v>
          </cell>
          <cell r="BT16">
            <v>1</v>
          </cell>
          <cell r="BU16">
            <v>1</v>
          </cell>
          <cell r="BV16">
            <v>1</v>
          </cell>
          <cell r="BW16">
            <v>1</v>
          </cell>
          <cell r="BX16">
            <v>1</v>
          </cell>
          <cell r="BY16">
            <v>1</v>
          </cell>
          <cell r="BZ16">
            <v>1</v>
          </cell>
          <cell r="CB16">
            <v>0.18635882139458221</v>
          </cell>
          <cell r="CD16">
            <v>7.2876216464086624E-2</v>
          </cell>
          <cell r="CG16">
            <v>1</v>
          </cell>
          <cell r="CH16">
            <v>1</v>
          </cell>
          <cell r="CI16">
            <v>1</v>
          </cell>
          <cell r="CJ16">
            <v>1</v>
          </cell>
          <cell r="CK16">
            <v>1</v>
          </cell>
          <cell r="CL16">
            <v>1</v>
          </cell>
          <cell r="CM16">
            <v>1</v>
          </cell>
          <cell r="CN16">
            <v>1</v>
          </cell>
        </row>
        <row r="17">
          <cell r="A17" t="str">
            <v>Middle East</v>
          </cell>
          <cell r="B17">
            <v>1</v>
          </cell>
          <cell r="C17">
            <v>1</v>
          </cell>
          <cell r="D17">
            <v>1</v>
          </cell>
          <cell r="E17">
            <v>0.05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9.3341861966882281E-2</v>
          </cell>
          <cell r="K17">
            <v>4.667093098344114E-2</v>
          </cell>
          <cell r="L17">
            <v>0.23335465491720569</v>
          </cell>
          <cell r="M17">
            <v>0.1400127929503234</v>
          </cell>
          <cell r="Q17">
            <v>0.20837480236897726</v>
          </cell>
          <cell r="S17">
            <v>1.3089889850860206E-3</v>
          </cell>
          <cell r="AC17">
            <v>4.8098978261348554E-3</v>
          </cell>
          <cell r="AD17">
            <v>6.982126840970969E-3</v>
          </cell>
          <cell r="AE17">
            <v>4.524344160778921E-3</v>
          </cell>
          <cell r="AF17">
            <v>6.982126840970969E-3</v>
          </cell>
          <cell r="AG17">
            <v>2.0678829580524759E-2</v>
          </cell>
          <cell r="AH17">
            <v>4.5225865093629811E-4</v>
          </cell>
          <cell r="AI17">
            <v>2.9991169654055495E-2</v>
          </cell>
          <cell r="AJ17">
            <v>6.9416955257494842E-3</v>
          </cell>
          <cell r="AK17">
            <v>3.2906366981059587E-4</v>
          </cell>
          <cell r="AL17">
            <v>7.0736723996405867E-3</v>
          </cell>
          <cell r="AM17">
            <v>7.8741890934676678E-2</v>
          </cell>
          <cell r="AN17">
            <v>7.8741890934676678E-2</v>
          </cell>
          <cell r="AO17">
            <v>2.6132105419162348E-4</v>
          </cell>
          <cell r="AP17">
            <v>4.7465968209951061E-2</v>
          </cell>
          <cell r="AQ17">
            <v>0.20837480236897726</v>
          </cell>
          <cell r="AR17">
            <v>4.5665881196055459E-3</v>
          </cell>
          <cell r="AS17">
            <v>5.8994648837828526E-2</v>
          </cell>
          <cell r="AT17">
            <v>3.6515465920892679E-2</v>
          </cell>
          <cell r="AU17">
            <v>2.7952081275227188E-2</v>
          </cell>
          <cell r="AV17">
            <v>2.4800023023131912E-3</v>
          </cell>
          <cell r="AW17">
            <v>5.275736907108553E-4</v>
          </cell>
          <cell r="AX17">
            <v>2.4800023023131912E-3</v>
          </cell>
          <cell r="AY17">
            <v>4.5665881196055459E-3</v>
          </cell>
          <cell r="AZ17">
            <v>2.9686660167296756E-2</v>
          </cell>
          <cell r="BA17">
            <v>0.20837480236897726</v>
          </cell>
          <cell r="BB17">
            <v>3.7158336018684991E-2</v>
          </cell>
          <cell r="BC17">
            <v>3.7158336018684991E-2</v>
          </cell>
          <cell r="BD17">
            <v>3.090443690135734E-2</v>
          </cell>
          <cell r="BE17">
            <v>9.2467302373876348E-2</v>
          </cell>
          <cell r="BF17">
            <v>9.2467302373876348E-2</v>
          </cell>
          <cell r="BG17">
            <v>5.7611010792830854E-2</v>
          </cell>
          <cell r="BH17">
            <v>7.3337749486751355E-2</v>
          </cell>
          <cell r="BI17">
            <v>3.0533270961622009E-2</v>
          </cell>
          <cell r="BJ17">
            <v>1</v>
          </cell>
          <cell r="BK17">
            <v>1</v>
          </cell>
          <cell r="BL17">
            <v>1</v>
          </cell>
          <cell r="BM17">
            <v>1</v>
          </cell>
          <cell r="BN17">
            <v>1</v>
          </cell>
          <cell r="BO17">
            <v>1</v>
          </cell>
          <cell r="BP17">
            <v>1</v>
          </cell>
          <cell r="BQ17">
            <v>1</v>
          </cell>
          <cell r="BR17">
            <v>1</v>
          </cell>
          <cell r="BS17">
            <v>1</v>
          </cell>
          <cell r="BT17">
            <v>1</v>
          </cell>
          <cell r="BU17">
            <v>1</v>
          </cell>
          <cell r="BV17">
            <v>1</v>
          </cell>
          <cell r="BW17">
            <v>1</v>
          </cell>
          <cell r="BX17">
            <v>1</v>
          </cell>
          <cell r="BY17">
            <v>1</v>
          </cell>
          <cell r="BZ17">
            <v>1</v>
          </cell>
          <cell r="CB17">
            <v>0.18635882139458221</v>
          </cell>
          <cell r="CD17">
            <v>7.2876216464086624E-2</v>
          </cell>
          <cell r="CG17">
            <v>1</v>
          </cell>
          <cell r="CH17">
            <v>1</v>
          </cell>
          <cell r="CI17">
            <v>1</v>
          </cell>
          <cell r="CJ17">
            <v>1</v>
          </cell>
          <cell r="CK17">
            <v>1</v>
          </cell>
          <cell r="CL17">
            <v>1</v>
          </cell>
          <cell r="CM17">
            <v>1</v>
          </cell>
          <cell r="CN17">
            <v>1</v>
          </cell>
        </row>
        <row r="18">
          <cell r="A18" t="str">
            <v>Non-EU Europe</v>
          </cell>
          <cell r="B18">
            <v>1</v>
          </cell>
          <cell r="C18">
            <v>1</v>
          </cell>
          <cell r="D18">
            <v>1</v>
          </cell>
          <cell r="E18">
            <v>0.05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9.1076057428641347E-2</v>
          </cell>
          <cell r="K18">
            <v>4.5538028714320673E-2</v>
          </cell>
          <cell r="L18">
            <v>0.22769014357160336</v>
          </cell>
          <cell r="M18">
            <v>0.136614086142962</v>
          </cell>
          <cell r="Q18">
            <v>9.2783505154639184E-4</v>
          </cell>
          <cell r="S18">
            <v>1.0122294773027066E-3</v>
          </cell>
          <cell r="AC18">
            <v>8.2481407153484308E-3</v>
          </cell>
          <cell r="AD18">
            <v>1.1973136802163152E-2</v>
          </cell>
          <cell r="AE18">
            <v>7.7584656954672029E-3</v>
          </cell>
          <cell r="AF18">
            <v>1.1973136802163152E-2</v>
          </cell>
          <cell r="AG18">
            <v>3.5460606934750248E-2</v>
          </cell>
          <cell r="AH18">
            <v>7.7554516280729997E-4</v>
          </cell>
          <cell r="AI18">
            <v>5.1429655361997687E-2</v>
          </cell>
          <cell r="AJ18">
            <v>1.1903804107518077E-2</v>
          </cell>
          <cell r="AK18">
            <v>5.6428713270356516E-4</v>
          </cell>
          <cell r="AL18">
            <v>1.2130121560897406E-2</v>
          </cell>
          <cell r="AM18">
            <v>0.13502868877855931</v>
          </cell>
          <cell r="AN18">
            <v>0.13502868877855931</v>
          </cell>
          <cell r="AO18">
            <v>4.481202937709289E-4</v>
          </cell>
          <cell r="AP18">
            <v>3.6705008780244443E-2</v>
          </cell>
          <cell r="AQ18">
            <v>9.2783505154639184E-4</v>
          </cell>
          <cell r="AR18">
            <v>3.5313017588618646E-3</v>
          </cell>
          <cell r="AS18">
            <v>4.5620034421334443E-2</v>
          </cell>
          <cell r="AT18">
            <v>2.8237083278543417E-2</v>
          </cell>
          <cell r="AU18">
            <v>2.1615094505082217E-2</v>
          </cell>
          <cell r="AV18">
            <v>1.9177636044164447E-3</v>
          </cell>
          <cell r="AW18">
            <v>4.079680175091888E-4</v>
          </cell>
          <cell r="AX18">
            <v>1.9177636044164447E-3</v>
          </cell>
          <cell r="AY18">
            <v>3.5313017588618646E-3</v>
          </cell>
          <cell r="AZ18">
            <v>2.2956428851867803E-2</v>
          </cell>
          <cell r="BA18">
            <v>9.2783505154639184E-4</v>
          </cell>
          <cell r="BB18">
            <v>2.8734208976678374E-2</v>
          </cell>
          <cell r="BC18">
            <v>2.8734208976678374E-2</v>
          </cell>
          <cell r="BD18">
            <v>2.3898124711064461E-2</v>
          </cell>
          <cell r="BE18">
            <v>7.1504138091237915E-2</v>
          </cell>
          <cell r="BF18">
            <v>7.1504138091237915E-2</v>
          </cell>
          <cell r="BG18">
            <v>4.455007949350738E-2</v>
          </cell>
          <cell r="BH18">
            <v>5.6711425898402668E-2</v>
          </cell>
          <cell r="BI18">
            <v>2.3611105408800299E-2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1</v>
          </cell>
          <cell r="BP18">
            <v>1</v>
          </cell>
          <cell r="BQ18">
            <v>1</v>
          </cell>
          <cell r="BR18">
            <v>1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9.6221681791911012E-2</v>
          </cell>
          <cell r="CB18">
            <v>7.4002225603832308E-2</v>
          </cell>
          <cell r="CC18">
            <v>3.2073893930637004E-2</v>
          </cell>
          <cell r="CD18">
            <v>2.4667408534610764E-2</v>
          </cell>
          <cell r="CE18">
            <v>3.2269827997677726E-2</v>
          </cell>
          <cell r="CG18">
            <v>1</v>
          </cell>
          <cell r="CH18">
            <v>1</v>
          </cell>
          <cell r="CI18">
            <v>1</v>
          </cell>
          <cell r="CJ18">
            <v>1</v>
          </cell>
          <cell r="CK18">
            <v>1</v>
          </cell>
          <cell r="CL18">
            <v>1</v>
          </cell>
          <cell r="CM18">
            <v>1</v>
          </cell>
          <cell r="CN18">
            <v>1</v>
          </cell>
        </row>
        <row r="19">
          <cell r="A19" t="str">
            <v>Non-OECD Annex I</v>
          </cell>
          <cell r="B19">
            <v>0.93845681392500935</v>
          </cell>
          <cell r="C19">
            <v>0.93845681392500935</v>
          </cell>
          <cell r="D19">
            <v>0.93845681392500935</v>
          </cell>
          <cell r="E19">
            <v>1.876913627850018E-2</v>
          </cell>
          <cell r="F19">
            <v>0.93845681392500935</v>
          </cell>
          <cell r="G19">
            <v>0.93845681392500935</v>
          </cell>
          <cell r="H19">
            <v>0.93845681392500935</v>
          </cell>
          <cell r="I19">
            <v>0.93845681392500935</v>
          </cell>
          <cell r="J19">
            <v>3.2890179466791472E-2</v>
          </cell>
          <cell r="K19">
            <v>1.6445089733395736E-2</v>
          </cell>
          <cell r="L19">
            <v>8.2225448666978673E-2</v>
          </cell>
          <cell r="M19">
            <v>4.9335269200187201E-2</v>
          </cell>
          <cell r="Q19">
            <v>0.14028941213256907</v>
          </cell>
          <cell r="S19">
            <v>8.8128359627932589E-4</v>
          </cell>
          <cell r="AC19">
            <v>9.765274058989061E-3</v>
          </cell>
          <cell r="AD19">
            <v>1.4175432531275858E-2</v>
          </cell>
          <cell r="AE19">
            <v>9.185529976776333E-3</v>
          </cell>
          <cell r="AF19">
            <v>1.4175432531275858E-2</v>
          </cell>
          <cell r="AG19">
            <v>4.1983103461310914E-2</v>
          </cell>
          <cell r="AH19">
            <v>9.1819615126639441E-4</v>
          </cell>
          <cell r="AI19">
            <v>6.0889441233065569E-2</v>
          </cell>
          <cell r="AJ19">
            <v>1.4093347030091637E-2</v>
          </cell>
          <cell r="AK19">
            <v>6.6808007876944457E-4</v>
          </cell>
          <cell r="AL19">
            <v>1.4361292502029218E-2</v>
          </cell>
          <cell r="AM19">
            <v>0.15986538024198468</v>
          </cell>
          <cell r="AN19">
            <v>0.15986538024198468</v>
          </cell>
          <cell r="AO19">
            <v>5.3054592920859873E-4</v>
          </cell>
          <cell r="AP19">
            <v>3.1956708300488017E-2</v>
          </cell>
          <cell r="AQ19">
            <v>0.14028941213256907</v>
          </cell>
          <cell r="AR19">
            <v>3.0744790419362854E-3</v>
          </cell>
          <cell r="AS19">
            <v>3.9718452088900402E-2</v>
          </cell>
          <cell r="AT19">
            <v>2.4584226065481149E-2</v>
          </cell>
          <cell r="AU19">
            <v>1.8818883115433862E-2</v>
          </cell>
          <cell r="AV19">
            <v>1.6696743614079766E-3</v>
          </cell>
          <cell r="AW19">
            <v>3.5519171264948845E-4</v>
          </cell>
          <cell r="AX19">
            <v>1.6696743614079766E-3</v>
          </cell>
          <cell r="AY19">
            <v>3.0744790419362854E-3</v>
          </cell>
          <cell r="AZ19">
            <v>1.9986697315133046E-2</v>
          </cell>
          <cell r="BA19">
            <v>0.14028941213256907</v>
          </cell>
          <cell r="BB19">
            <v>2.5017041679804768E-2</v>
          </cell>
          <cell r="BC19">
            <v>2.5017041679804768E-2</v>
          </cell>
          <cell r="BD19">
            <v>2.0806571792218641E-2</v>
          </cell>
          <cell r="BE19">
            <v>6.2254088997504023E-2</v>
          </cell>
          <cell r="BF19">
            <v>6.2254088997504023E-2</v>
          </cell>
          <cell r="BG19">
            <v>3.8786910627408036E-2</v>
          </cell>
          <cell r="BH19">
            <v>4.9375018695416488E-2</v>
          </cell>
          <cell r="BI19">
            <v>2.0556682405895917E-2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1</v>
          </cell>
          <cell r="BO19">
            <v>1</v>
          </cell>
          <cell r="BP19">
            <v>1</v>
          </cell>
          <cell r="BQ19">
            <v>1</v>
          </cell>
          <cell r="BR19">
            <v>1</v>
          </cell>
          <cell r="BS19">
            <v>1</v>
          </cell>
          <cell r="BT19">
            <v>1</v>
          </cell>
          <cell r="BU19">
            <v>1</v>
          </cell>
          <cell r="BV19">
            <v>1</v>
          </cell>
          <cell r="BW19">
            <v>1</v>
          </cell>
          <cell r="BX19">
            <v>1</v>
          </cell>
          <cell r="BY19">
            <v>1</v>
          </cell>
          <cell r="BZ19">
            <v>1</v>
          </cell>
          <cell r="CA19">
            <v>0.18635882139458221</v>
          </cell>
          <cell r="CC19">
            <v>7.2876216464086624E-2</v>
          </cell>
          <cell r="CG19">
            <v>1</v>
          </cell>
          <cell r="CH19">
            <v>1</v>
          </cell>
          <cell r="CI19">
            <v>1</v>
          </cell>
          <cell r="CJ19">
            <v>1</v>
          </cell>
          <cell r="CK19">
            <v>1</v>
          </cell>
          <cell r="CL19">
            <v>1</v>
          </cell>
          <cell r="CM19">
            <v>1</v>
          </cell>
          <cell r="CN19">
            <v>1</v>
          </cell>
        </row>
        <row r="20">
          <cell r="A20" t="str">
            <v>OECD</v>
          </cell>
          <cell r="B20">
            <v>0.90134018168149643</v>
          </cell>
          <cell r="C20">
            <v>0.90134018168149643</v>
          </cell>
          <cell r="D20">
            <v>0.90134018168149643</v>
          </cell>
          <cell r="E20">
            <v>4.5067009084074801E-2</v>
          </cell>
          <cell r="F20">
            <v>0.90134018168149643</v>
          </cell>
          <cell r="G20">
            <v>0.90134018168149643</v>
          </cell>
          <cell r="H20">
            <v>0.90134018168149643</v>
          </cell>
          <cell r="I20">
            <v>0.90134018168149643</v>
          </cell>
          <cell r="J20">
            <v>1.1214130421016074E-2</v>
          </cell>
          <cell r="K20">
            <v>5.6070652105080368E-3</v>
          </cell>
          <cell r="L20">
            <v>2.8035326052540183E-2</v>
          </cell>
          <cell r="M20">
            <v>1.6821195631524108E-2</v>
          </cell>
          <cell r="Q20">
            <v>0.17942072205395448</v>
          </cell>
          <cell r="S20">
            <v>1.1271024432643814E-3</v>
          </cell>
          <cell r="AC20">
            <v>6.9172274740817294E-3</v>
          </cell>
          <cell r="AD20">
            <v>1.0041161238283185E-2</v>
          </cell>
          <cell r="AE20">
            <v>6.5065660149978728E-3</v>
          </cell>
          <cell r="AF20">
            <v>1.0041161238283185E-2</v>
          </cell>
          <cell r="AG20">
            <v>2.9738712396143403E-2</v>
          </cell>
          <cell r="AH20">
            <v>6.5040382950537739E-4</v>
          </cell>
          <cell r="AI20">
            <v>4.3131008227171946E-2</v>
          </cell>
          <cell r="AJ20">
            <v>9.9830160105522144E-3</v>
          </cell>
          <cell r="AK20">
            <v>4.7323422239202347E-4</v>
          </cell>
          <cell r="AL20">
            <v>1.0172815064715606E-2</v>
          </cell>
          <cell r="AM20">
            <v>0.11324056997114713</v>
          </cell>
          <cell r="AN20">
            <v>0.11324056997114713</v>
          </cell>
          <cell r="AO20">
            <v>3.7581196959912683E-4</v>
          </cell>
          <cell r="AP20">
            <v>4.087048046308013E-2</v>
          </cell>
          <cell r="AQ20">
            <v>0.17942072205395448</v>
          </cell>
          <cell r="AR20">
            <v>3.9320519008425956E-3</v>
          </cell>
          <cell r="AS20">
            <v>5.0797228702631994E-2</v>
          </cell>
          <cell r="AT20">
            <v>3.1441571568053162E-2</v>
          </cell>
          <cell r="AU20">
            <v>2.4068085720035895E-2</v>
          </cell>
          <cell r="AV20">
            <v>2.1354012035898072E-3</v>
          </cell>
          <cell r="AW20">
            <v>4.5426630978345159E-4</v>
          </cell>
          <cell r="AX20">
            <v>2.1354012035898072E-3</v>
          </cell>
          <cell r="AY20">
            <v>3.9320519008425956E-3</v>
          </cell>
          <cell r="AZ20">
            <v>2.5561641532622015E-2</v>
          </cell>
          <cell r="BA20">
            <v>0.17942072205395448</v>
          </cell>
          <cell r="BB20">
            <v>3.1995113626984789E-2</v>
          </cell>
          <cell r="BC20">
            <v>3.1995113626984789E-2</v>
          </cell>
          <cell r="BD20">
            <v>2.6610205842901528E-2</v>
          </cell>
          <cell r="BE20">
            <v>7.9618792530033025E-2</v>
          </cell>
          <cell r="BF20">
            <v>7.9618792530033025E-2</v>
          </cell>
          <cell r="BG20">
            <v>4.9605849830174985E-2</v>
          </cell>
          <cell r="BH20">
            <v>6.3147327878084955E-2</v>
          </cell>
          <cell r="BI20">
            <v>2.6290614125707115E-2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  <cell r="BT20">
            <v>1</v>
          </cell>
          <cell r="BU20">
            <v>1</v>
          </cell>
          <cell r="BV20">
            <v>1</v>
          </cell>
          <cell r="BW20">
            <v>1</v>
          </cell>
          <cell r="BX20">
            <v>1</v>
          </cell>
          <cell r="BY20">
            <v>1</v>
          </cell>
          <cell r="BZ20">
            <v>1</v>
          </cell>
          <cell r="CA20">
            <v>0.10428913879133045</v>
          </cell>
          <cell r="CB20">
            <v>8.2069682603251745E-2</v>
          </cell>
          <cell r="CC20">
            <v>3.2734865534030197E-2</v>
          </cell>
          <cell r="CD20">
            <v>4.0141350930056434E-2</v>
          </cell>
          <cell r="CG20">
            <v>1</v>
          </cell>
          <cell r="CH20">
            <v>1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1</v>
          </cell>
          <cell r="CN20">
            <v>1</v>
          </cell>
        </row>
        <row r="21">
          <cell r="A21" t="str">
            <v>OPEC</v>
          </cell>
          <cell r="B21">
            <v>0.99999989712335025</v>
          </cell>
          <cell r="C21">
            <v>0.99999989712335025</v>
          </cell>
          <cell r="D21">
            <v>0.99999989712335025</v>
          </cell>
          <cell r="E21">
            <v>4.9999994856167504E-2</v>
          </cell>
          <cell r="F21">
            <v>0.99999989712335025</v>
          </cell>
          <cell r="G21">
            <v>0.99999989712335025</v>
          </cell>
          <cell r="H21">
            <v>0.99999989712335025</v>
          </cell>
          <cell r="I21">
            <v>0.99999989712335025</v>
          </cell>
          <cell r="J21">
            <v>9.3547571809822316E-2</v>
          </cell>
          <cell r="K21">
            <v>4.6773785904911158E-2</v>
          </cell>
          <cell r="L21">
            <v>0.23386892952455576</v>
          </cell>
          <cell r="M21">
            <v>0.14032135771473345</v>
          </cell>
          <cell r="Q21">
            <v>0.21459607061276367</v>
          </cell>
          <cell r="S21">
            <v>1.3480703495878654E-3</v>
          </cell>
          <cell r="AC21">
            <v>4.3571028184771861E-3</v>
          </cell>
          <cell r="AD21">
            <v>6.3248421562015289E-3</v>
          </cell>
          <cell r="AE21">
            <v>4.0984306543017908E-3</v>
          </cell>
          <cell r="AF21">
            <v>6.3248421562015289E-3</v>
          </cell>
          <cell r="AG21">
            <v>1.8732162283895407E-2</v>
          </cell>
          <cell r="AH21">
            <v>4.0968384649840304E-4</v>
          </cell>
          <cell r="AI21">
            <v>2.7167855649466128E-2</v>
          </cell>
          <cell r="AJ21">
            <v>6.2882169712445684E-3</v>
          </cell>
          <cell r="AK21">
            <v>2.9808621617693278E-4</v>
          </cell>
          <cell r="AL21">
            <v>6.4077697829654822E-3</v>
          </cell>
          <cell r="AM21">
            <v>7.1329272954515327E-2</v>
          </cell>
          <cell r="AN21">
            <v>7.1329272954515327E-2</v>
          </cell>
          <cell r="AO21">
            <v>2.3672076682358808E-4</v>
          </cell>
          <cell r="AP21">
            <v>4.8883119023427284E-2</v>
          </cell>
          <cell r="AQ21">
            <v>0.21459607061276367</v>
          </cell>
          <cell r="AR21">
            <v>4.7029288351237665E-3</v>
          </cell>
          <cell r="AS21">
            <v>6.0756001607911614E-2</v>
          </cell>
          <cell r="AT21">
            <v>3.760567695388721E-2</v>
          </cell>
          <cell r="AU21">
            <v>2.8786622657430306E-2</v>
          </cell>
          <cell r="AV21">
            <v>2.5540456098172241E-3</v>
          </cell>
          <cell r="AW21">
            <v>5.4332500714145116E-4</v>
          </cell>
          <cell r="AX21">
            <v>2.5540456098172241E-3</v>
          </cell>
          <cell r="AY21">
            <v>4.7029288351237665E-3</v>
          </cell>
          <cell r="AZ21">
            <v>3.0572989387832004E-2</v>
          </cell>
          <cell r="BA21">
            <v>0.21459607061276367</v>
          </cell>
          <cell r="BB21">
            <v>3.8267740674319144E-2</v>
          </cell>
          <cell r="BC21">
            <v>3.8267740674319144E-2</v>
          </cell>
          <cell r="BD21">
            <v>3.1827124240232721E-2</v>
          </cell>
          <cell r="BE21">
            <v>9.5228019530207722E-2</v>
          </cell>
          <cell r="BF21">
            <v>9.5228019530207722E-2</v>
          </cell>
          <cell r="BG21">
            <v>5.9331053465280365E-2</v>
          </cell>
          <cell r="BH21">
            <v>7.5527331944733891E-2</v>
          </cell>
          <cell r="BI21">
            <v>3.1444876716506434E-2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1</v>
          </cell>
          <cell r="BP21">
            <v>1</v>
          </cell>
          <cell r="BQ21">
            <v>1</v>
          </cell>
          <cell r="BR21">
            <v>1</v>
          </cell>
          <cell r="BS21">
            <v>1</v>
          </cell>
          <cell r="BT21">
            <v>1</v>
          </cell>
          <cell r="BU21">
            <v>1</v>
          </cell>
          <cell r="BV21">
            <v>1</v>
          </cell>
          <cell r="BW21">
            <v>1</v>
          </cell>
          <cell r="BX21">
            <v>1</v>
          </cell>
          <cell r="BY21">
            <v>1</v>
          </cell>
          <cell r="BZ21">
            <v>1</v>
          </cell>
          <cell r="CB21">
            <v>0.18635882139458221</v>
          </cell>
          <cell r="CD21">
            <v>7.2876216464086624E-2</v>
          </cell>
          <cell r="CG21">
            <v>1</v>
          </cell>
          <cell r="CH21">
            <v>1</v>
          </cell>
          <cell r="CI21">
            <v>1</v>
          </cell>
          <cell r="CJ21">
            <v>1</v>
          </cell>
          <cell r="CK21">
            <v>1</v>
          </cell>
          <cell r="CL21">
            <v>1</v>
          </cell>
          <cell r="CM21">
            <v>1</v>
          </cell>
          <cell r="CN21">
            <v>1</v>
          </cell>
        </row>
        <row r="22">
          <cell r="A22" t="str">
            <v>Russian Federation</v>
          </cell>
          <cell r="B22">
            <v>0.97014857368006302</v>
          </cell>
          <cell r="C22">
            <v>0.97014857368006302</v>
          </cell>
          <cell r="D22">
            <v>0.97014857368006302</v>
          </cell>
          <cell r="E22">
            <v>0.1940297147360126</v>
          </cell>
          <cell r="F22">
            <v>0.97014857368006302</v>
          </cell>
          <cell r="G22">
            <v>0.97014857368006302</v>
          </cell>
          <cell r="H22">
            <v>0.97014857368006302</v>
          </cell>
          <cell r="I22">
            <v>0.97014857368006302</v>
          </cell>
          <cell r="J22">
            <v>8.1575246132208179E-2</v>
          </cell>
          <cell r="K22">
            <v>4.0787623066104089E-2</v>
          </cell>
          <cell r="L22">
            <v>0.20393811533052042</v>
          </cell>
          <cell r="M22">
            <v>0.12236286919831224</v>
          </cell>
          <cell r="Q22">
            <v>9.2783505154639184E-4</v>
          </cell>
          <cell r="S22">
            <v>1.2474592124907811E-3</v>
          </cell>
          <cell r="AC22">
            <v>5.5227791241284543E-3</v>
          </cell>
          <cell r="AD22">
            <v>8.0169570650356452E-3</v>
          </cell>
          <cell r="AE22">
            <v>5.1949031735672741E-3</v>
          </cell>
          <cell r="AF22">
            <v>8.0169570650356452E-3</v>
          </cell>
          <cell r="AG22">
            <v>2.3743666174818687E-2</v>
          </cell>
          <cell r="AH22">
            <v>5.1928850183177592E-4</v>
          </cell>
          <cell r="AI22">
            <v>3.4436200447674245E-2</v>
          </cell>
          <cell r="AJ22">
            <v>7.9705333712821111E-3</v>
          </cell>
          <cell r="AK22">
            <v>3.7783463013796347E-4</v>
          </cell>
          <cell r="AL22">
            <v>8.1220707116457895E-3</v>
          </cell>
          <cell r="AM22">
            <v>9.0412330400350446E-2</v>
          </cell>
          <cell r="AN22">
            <v>9.0412330400350446E-2</v>
          </cell>
          <cell r="AO22">
            <v>3.0005179214887445E-4</v>
          </cell>
          <cell r="AP22">
            <v>4.5234803346650677E-2</v>
          </cell>
          <cell r="AQ22">
            <v>9.2783505154639184E-4</v>
          </cell>
          <cell r="AR22">
            <v>4.351933044783058E-3</v>
          </cell>
          <cell r="AS22">
            <v>5.6221571777070017E-2</v>
          </cell>
          <cell r="AT22">
            <v>3.4799035653013767E-2</v>
          </cell>
          <cell r="AU22">
            <v>2.6638177778693671E-2</v>
          </cell>
          <cell r="AV22">
            <v>2.3634283819551267E-3</v>
          </cell>
          <cell r="AW22">
            <v>5.0277478897331549E-4</v>
          </cell>
          <cell r="AX22">
            <v>2.3634283819551267E-3</v>
          </cell>
          <cell r="AY22">
            <v>4.351933044783058E-3</v>
          </cell>
          <cell r="AZ22">
            <v>2.8291221802255136E-2</v>
          </cell>
          <cell r="BA22">
            <v>9.2783505154639184E-4</v>
          </cell>
          <cell r="BB22">
            <v>3.541168727580276E-2</v>
          </cell>
          <cell r="BC22">
            <v>3.541168727580276E-2</v>
          </cell>
          <cell r="BD22">
            <v>2.9451756247517089E-2</v>
          </cell>
          <cell r="BE22">
            <v>8.8120824173996026E-2</v>
          </cell>
          <cell r="BF22">
            <v>8.8120824173996026E-2</v>
          </cell>
          <cell r="BG22">
            <v>5.4902972426234646E-2</v>
          </cell>
          <cell r="BH22">
            <v>6.9890466812886909E-2</v>
          </cell>
          <cell r="BI22">
            <v>2.9098037174124573E-2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1</v>
          </cell>
          <cell r="BQ22">
            <v>1</v>
          </cell>
          <cell r="BR22">
            <v>1</v>
          </cell>
          <cell r="BS22">
            <v>1</v>
          </cell>
          <cell r="BT22">
            <v>1</v>
          </cell>
          <cell r="BU22">
            <v>1</v>
          </cell>
          <cell r="BV22">
            <v>1</v>
          </cell>
          <cell r="BW22">
            <v>1</v>
          </cell>
          <cell r="BX22">
            <v>1</v>
          </cell>
          <cell r="BY22">
            <v>1</v>
          </cell>
          <cell r="BZ22">
            <v>1</v>
          </cell>
          <cell r="CA22">
            <v>0.18635882139458221</v>
          </cell>
          <cell r="CC22">
            <v>7.2876216464086624E-2</v>
          </cell>
          <cell r="CG22">
            <v>1</v>
          </cell>
          <cell r="CH22">
            <v>1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1</v>
          </cell>
          <cell r="CN22">
            <v>1</v>
          </cell>
        </row>
        <row r="23">
          <cell r="A23" t="str">
            <v>South/SE Asia</v>
          </cell>
          <cell r="B23">
            <v>0.987888427952202</v>
          </cell>
          <cell r="C23">
            <v>0.987888427952202</v>
          </cell>
          <cell r="D23">
            <v>0.987888427952202</v>
          </cell>
          <cell r="E23">
            <v>4.9394421397610105E-2</v>
          </cell>
          <cell r="F23">
            <v>0.987888427952202</v>
          </cell>
          <cell r="G23">
            <v>0.987888427952202</v>
          </cell>
          <cell r="H23">
            <v>0.987888427952202</v>
          </cell>
          <cell r="I23">
            <v>0.987888427952202</v>
          </cell>
          <cell r="J23">
            <v>5.7782538099188256E-2</v>
          </cell>
          <cell r="K23">
            <v>2.8891269049594128E-2</v>
          </cell>
          <cell r="L23">
            <v>0.14445634524797063</v>
          </cell>
          <cell r="M23">
            <v>8.6673807148782381E-2</v>
          </cell>
          <cell r="Q23">
            <v>0.18695309999105744</v>
          </cell>
          <cell r="S23">
            <v>1.1744200634328393E-3</v>
          </cell>
          <cell r="AC23">
            <v>6.3690075626324219E-3</v>
          </cell>
          <cell r="AD23">
            <v>9.2453561927608695E-3</v>
          </cell>
          <cell r="AE23">
            <v>5.9908927834977426E-3</v>
          </cell>
          <cell r="AF23">
            <v>9.2453561927608695E-3</v>
          </cell>
          <cell r="AG23">
            <v>2.7381792034984621E-2</v>
          </cell>
          <cell r="AH23">
            <v>5.9885653961882308E-4</v>
          </cell>
          <cell r="AI23">
            <v>3.9712691047403548E-2</v>
          </cell>
          <cell r="AJ23">
            <v>9.1918192234278339E-3</v>
          </cell>
          <cell r="AK23">
            <v>4.3572838288238994E-4</v>
          </cell>
          <cell r="AL23">
            <v>9.3665758894297142E-3</v>
          </cell>
          <cell r="AM23">
            <v>0.10426576966644953</v>
          </cell>
          <cell r="AN23">
            <v>0.10426576966644953</v>
          </cell>
          <cell r="AO23">
            <v>3.4602726099048394E-4</v>
          </cell>
          <cell r="AP23">
            <v>4.2586290664904679E-2</v>
          </cell>
          <cell r="AQ23">
            <v>0.18695309999105744</v>
          </cell>
          <cell r="AR23">
            <v>4.097125927111111E-3</v>
          </cell>
          <cell r="AS23">
            <v>5.2929780173641111E-2</v>
          </cell>
          <cell r="AT23">
            <v>3.2761540617758739E-2</v>
          </cell>
          <cell r="AU23">
            <v>2.5078503668367325E-2</v>
          </cell>
          <cell r="AV23">
            <v>2.2250488693033922E-3</v>
          </cell>
          <cell r="AW23">
            <v>4.7333715895968602E-4</v>
          </cell>
          <cell r="AX23">
            <v>2.2250488693033922E-3</v>
          </cell>
          <cell r="AY23">
            <v>4.097125927111111E-3</v>
          </cell>
          <cell r="AZ23">
            <v>2.6634761418175463E-2</v>
          </cell>
          <cell r="BA23">
            <v>0.18695309999105744</v>
          </cell>
          <cell r="BB23">
            <v>3.3338321285610359E-2</v>
          </cell>
          <cell r="BC23">
            <v>3.3338321285610359E-2</v>
          </cell>
          <cell r="BD23">
            <v>2.7727346188221088E-2</v>
          </cell>
          <cell r="BE23">
            <v>8.2961320803058555E-2</v>
          </cell>
          <cell r="BF23">
            <v>8.2961320803058555E-2</v>
          </cell>
          <cell r="BG23">
            <v>5.1688385250468802E-2</v>
          </cell>
          <cell r="BH23">
            <v>6.5798356888841336E-2</v>
          </cell>
          <cell r="BI23">
            <v>2.7394337483446208E-2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</v>
          </cell>
          <cell r="BQ23">
            <v>1</v>
          </cell>
          <cell r="BR23">
            <v>1</v>
          </cell>
          <cell r="BS23">
            <v>1</v>
          </cell>
          <cell r="BT23">
            <v>1</v>
          </cell>
          <cell r="BU23">
            <v>1</v>
          </cell>
          <cell r="BV23">
            <v>1</v>
          </cell>
          <cell r="BW23">
            <v>1</v>
          </cell>
          <cell r="BX23">
            <v>1</v>
          </cell>
          <cell r="BY23">
            <v>1</v>
          </cell>
          <cell r="BZ23">
            <v>1</v>
          </cell>
          <cell r="CB23">
            <v>0.18635882139458221</v>
          </cell>
          <cell r="CD23">
            <v>7.2876216464086624E-2</v>
          </cell>
          <cell r="CG23">
            <v>1</v>
          </cell>
          <cell r="CH23">
            <v>1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1</v>
          </cell>
          <cell r="CN23">
            <v>1</v>
          </cell>
        </row>
        <row r="24">
          <cell r="A24" t="str">
            <v>South Korea</v>
          </cell>
          <cell r="B24">
            <v>1</v>
          </cell>
          <cell r="C24">
            <v>1</v>
          </cell>
          <cell r="D24">
            <v>1</v>
          </cell>
          <cell r="E24">
            <v>0.05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5.2807604979245148E-3</v>
          </cell>
          <cell r="K24">
            <v>2.6403802489622574E-3</v>
          </cell>
          <cell r="L24">
            <v>1.3201901244811286E-2</v>
          </cell>
          <cell r="M24">
            <v>7.9211407468867713E-3</v>
          </cell>
          <cell r="Q24">
            <v>0.27446136272304716</v>
          </cell>
          <cell r="S24">
            <v>1.7241379310344827E-3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6.2519912051571272E-2</v>
          </cell>
          <cell r="AQ24">
            <v>0.27446136272304716</v>
          </cell>
          <cell r="AR24">
            <v>6.0148923192855971E-3</v>
          </cell>
          <cell r="AS24">
            <v>7.7704940949274146E-2</v>
          </cell>
          <cell r="AT24">
            <v>4.809643211739538E-2</v>
          </cell>
          <cell r="AU24">
            <v>3.6817149821020745E-2</v>
          </cell>
          <cell r="AV24">
            <v>3.2665408855140437E-3</v>
          </cell>
          <cell r="AW24">
            <v>6.9489493183983125E-4</v>
          </cell>
          <cell r="AX24">
            <v>3.2665408855140437E-3</v>
          </cell>
          <cell r="AY24">
            <v>6.0148923192855971E-3</v>
          </cell>
          <cell r="AZ24">
            <v>3.9101854502467989E-2</v>
          </cell>
          <cell r="BA24">
            <v>0.27446136272304716</v>
          </cell>
          <cell r="BB24">
            <v>4.8943189983932156E-2</v>
          </cell>
          <cell r="BC24">
            <v>4.8943189983932156E-2</v>
          </cell>
          <cell r="BD24">
            <v>4.0705852001795433E-2</v>
          </cell>
          <cell r="BE24">
            <v>0.12179352555266791</v>
          </cell>
          <cell r="BF24">
            <v>0.12179352555266791</v>
          </cell>
          <cell r="BG24">
            <v>7.5882478832798722E-2</v>
          </cell>
          <cell r="BH24">
            <v>9.6596989819974194E-2</v>
          </cell>
          <cell r="BI24">
            <v>4.0216969908288977E-2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1</v>
          </cell>
          <cell r="BR24">
            <v>1</v>
          </cell>
          <cell r="BS24">
            <v>1</v>
          </cell>
          <cell r="BT24">
            <v>1</v>
          </cell>
          <cell r="BU24">
            <v>1</v>
          </cell>
          <cell r="BV24">
            <v>1</v>
          </cell>
          <cell r="BW24">
            <v>1</v>
          </cell>
          <cell r="BX24">
            <v>1</v>
          </cell>
          <cell r="BY24">
            <v>1</v>
          </cell>
          <cell r="BZ24">
            <v>1</v>
          </cell>
          <cell r="CA24">
            <v>0.10428913879133045</v>
          </cell>
          <cell r="CB24">
            <v>8.2069682603251745E-2</v>
          </cell>
          <cell r="CC24">
            <v>3.2734865534030197E-2</v>
          </cell>
          <cell r="CD24">
            <v>4.0141350930056434E-2</v>
          </cell>
          <cell r="CG24">
            <v>1</v>
          </cell>
          <cell r="CH24">
            <v>1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1</v>
          </cell>
          <cell r="CN24">
            <v>1</v>
          </cell>
        </row>
        <row r="25">
          <cell r="A25" t="str">
            <v>Turkey</v>
          </cell>
          <cell r="B25">
            <v>0.3710530659418963</v>
          </cell>
          <cell r="C25">
            <v>0.3710530659418963</v>
          </cell>
          <cell r="D25">
            <v>0.3710530659418963</v>
          </cell>
          <cell r="E25">
            <v>1.8552653297094802E-2</v>
          </cell>
          <cell r="F25">
            <v>0.3710530659418963</v>
          </cell>
          <cell r="G25">
            <v>0.3710530659418963</v>
          </cell>
          <cell r="H25">
            <v>0.3710530659418963</v>
          </cell>
          <cell r="I25">
            <v>0.3710530659418963</v>
          </cell>
          <cell r="J25">
            <v>2.5838696253277643E-2</v>
          </cell>
          <cell r="K25">
            <v>1.2919348126638822E-2</v>
          </cell>
          <cell r="L25">
            <v>6.4596740633194108E-2</v>
          </cell>
          <cell r="M25">
            <v>3.8758044379916465E-2</v>
          </cell>
          <cell r="Q25">
            <v>0.26993486535423794</v>
          </cell>
          <cell r="S25">
            <v>1.6957029421134121E-3</v>
          </cell>
          <cell r="AC25">
            <v>3.2944655823504213E-4</v>
          </cell>
          <cell r="AD25">
            <v>4.7823004564045421E-4</v>
          </cell>
          <cell r="AE25">
            <v>3.0988799885530783E-4</v>
          </cell>
          <cell r="AF25">
            <v>4.7823004564045421E-4</v>
          </cell>
          <cell r="AG25">
            <v>1.4163646463790512E-3</v>
          </cell>
          <cell r="AH25">
            <v>3.0976761122328537E-5</v>
          </cell>
          <cell r="AI25">
            <v>2.0541990655779893E-3</v>
          </cell>
          <cell r="AJ25">
            <v>4.7546076485193941E-4</v>
          </cell>
          <cell r="AK25">
            <v>2.253871025497615E-5</v>
          </cell>
          <cell r="AL25">
            <v>4.8450031796547883E-4</v>
          </cell>
          <cell r="AM25">
            <v>5.3933047842295231E-3</v>
          </cell>
          <cell r="AN25">
            <v>5.3933047842295231E-3</v>
          </cell>
          <cell r="AO25">
            <v>1.7898783926344788E-5</v>
          </cell>
          <cell r="AP25">
            <v>6.1488815307782281E-2</v>
          </cell>
          <cell r="AQ25">
            <v>0.26993486535423794</v>
          </cell>
          <cell r="AR25">
            <v>5.9156929493386122E-3</v>
          </cell>
          <cell r="AS25">
            <v>7.6423408250971214E-2</v>
          </cell>
          <cell r="AT25">
            <v>4.7303211639042705E-2</v>
          </cell>
          <cell r="AU25">
            <v>3.6209950577606391E-2</v>
          </cell>
          <cell r="AV25">
            <v>3.2126681342579504E-3</v>
          </cell>
          <cell r="AW25">
            <v>6.8343452062069045E-4</v>
          </cell>
          <cell r="AX25">
            <v>3.2126681342579504E-3</v>
          </cell>
          <cell r="AY25">
            <v>5.9156929493386122E-3</v>
          </cell>
          <cell r="AZ25">
            <v>3.8456975238716815E-2</v>
          </cell>
          <cell r="BA25">
            <v>0.26993486535423794</v>
          </cell>
          <cell r="BB25">
            <v>4.8136004526258276E-2</v>
          </cell>
          <cell r="BC25">
            <v>4.8136004526258276E-2</v>
          </cell>
          <cell r="BD25">
            <v>4.0034519140393028E-2</v>
          </cell>
          <cell r="BE25">
            <v>0.11978487097381392</v>
          </cell>
          <cell r="BF25">
            <v>0.11978487097381392</v>
          </cell>
          <cell r="BG25">
            <v>7.4631002714748595E-2</v>
          </cell>
          <cell r="BH25">
            <v>9.5003883905477149E-2</v>
          </cell>
          <cell r="BI25">
            <v>3.9553699833895867E-2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1</v>
          </cell>
          <cell r="BS25">
            <v>1</v>
          </cell>
          <cell r="BT25">
            <v>1</v>
          </cell>
          <cell r="BU25">
            <v>1</v>
          </cell>
          <cell r="BV25">
            <v>1</v>
          </cell>
          <cell r="BW25">
            <v>1</v>
          </cell>
          <cell r="BX25">
            <v>1</v>
          </cell>
          <cell r="BY25">
            <v>1</v>
          </cell>
          <cell r="BZ25">
            <v>1</v>
          </cell>
          <cell r="CB25">
            <v>0.18635882139458221</v>
          </cell>
          <cell r="CD25">
            <v>7.2876216464086624E-2</v>
          </cell>
          <cell r="CG25">
            <v>1</v>
          </cell>
          <cell r="CH25">
            <v>1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1</v>
          </cell>
          <cell r="CN25">
            <v>1</v>
          </cell>
        </row>
        <row r="26">
          <cell r="A26" t="str">
            <v>Ukraine</v>
          </cell>
          <cell r="B26">
            <v>0.98</v>
          </cell>
          <cell r="C26">
            <v>0.98</v>
          </cell>
          <cell r="D26">
            <v>0.98</v>
          </cell>
          <cell r="E26">
            <v>0.19600000000000001</v>
          </cell>
          <cell r="F26">
            <v>0.98</v>
          </cell>
          <cell r="G26">
            <v>0.98</v>
          </cell>
          <cell r="H26">
            <v>0.98</v>
          </cell>
          <cell r="I26">
            <v>0.98</v>
          </cell>
          <cell r="J26">
            <v>3.7566623046147898E-2</v>
          </cell>
          <cell r="K26">
            <v>1.8783311523073949E-2</v>
          </cell>
          <cell r="L26">
            <v>9.3916557615369739E-2</v>
          </cell>
          <cell r="M26">
            <v>5.6349934569221841E-2</v>
          </cell>
          <cell r="Q26">
            <v>9.2783505154639184E-4</v>
          </cell>
          <cell r="S26">
            <v>8.2300019751430607E-4</v>
          </cell>
          <cell r="AC26">
            <v>1.0440543009459721E-2</v>
          </cell>
          <cell r="AD26">
            <v>1.5155664052689324E-2</v>
          </cell>
          <cell r="AE26">
            <v>9.8207096091620597E-3</v>
          </cell>
          <cell r="AF26">
            <v>1.5155664052689324E-2</v>
          </cell>
          <cell r="AG26">
            <v>4.4886236137420925E-2</v>
          </cell>
          <cell r="AH26">
            <v>9.8168943856652012E-4</v>
          </cell>
          <cell r="AI26">
            <v>6.5099947648740469E-2</v>
          </cell>
          <cell r="AJ26">
            <v>1.5067902337002705E-2</v>
          </cell>
          <cell r="AK26">
            <v>7.1427783327134963E-4</v>
          </cell>
          <cell r="AL26">
            <v>1.5354376245164982E-2</v>
          </cell>
          <cell r="AM26">
            <v>0.17092007536682111</v>
          </cell>
          <cell r="AN26">
            <v>0.17092007536682111</v>
          </cell>
          <cell r="AO26">
            <v>5.6723319375734816E-4</v>
          </cell>
          <cell r="AP26">
            <v>2.984326198087172E-2</v>
          </cell>
          <cell r="AQ26">
            <v>9.2783505154639184E-4</v>
          </cell>
          <cell r="AR26">
            <v>2.871149388743611E-3</v>
          </cell>
          <cell r="AS26">
            <v>3.7091685414472268E-2</v>
          </cell>
          <cell r="AT26">
            <v>2.2958356416762891E-2</v>
          </cell>
          <cell r="AU26">
            <v>1.7574302513276047E-2</v>
          </cell>
          <cell r="AV26">
            <v>1.5592510005006364E-3</v>
          </cell>
          <cell r="AW26">
            <v>3.3170122637040544E-4</v>
          </cell>
          <cell r="AX26">
            <v>1.5592510005006364E-3</v>
          </cell>
          <cell r="AY26">
            <v>2.871149388743611E-3</v>
          </cell>
          <cell r="AZ26">
            <v>1.8664883707649953E-2</v>
          </cell>
          <cell r="BA26">
            <v>9.2783505154639184E-4</v>
          </cell>
          <cell r="BB26">
            <v>2.3362547913778696E-2</v>
          </cell>
          <cell r="BC26">
            <v>2.3362547913778696E-2</v>
          </cell>
          <cell r="BD26">
            <v>1.9430536057730138E-2</v>
          </cell>
          <cell r="BE26">
            <v>5.8136935439769444E-2</v>
          </cell>
          <cell r="BF26">
            <v>5.8136935439769444E-2</v>
          </cell>
          <cell r="BG26">
            <v>3.6221751139015733E-2</v>
          </cell>
          <cell r="BH26">
            <v>4.6109618186653184E-2</v>
          </cell>
          <cell r="BI26">
            <v>1.9197173023210265E-2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1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1</v>
          </cell>
          <cell r="BY26">
            <v>1</v>
          </cell>
          <cell r="BZ26">
            <v>1</v>
          </cell>
          <cell r="CA26">
            <v>0.18635882139458221</v>
          </cell>
          <cell r="CC26">
            <v>7.2876216464086624E-2</v>
          </cell>
          <cell r="CG26">
            <v>1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1</v>
          </cell>
          <cell r="CN26">
            <v>1</v>
          </cell>
        </row>
        <row r="27">
          <cell r="A27" t="str">
            <v>United States</v>
          </cell>
          <cell r="B27">
            <v>0.86353249649715424</v>
          </cell>
          <cell r="C27">
            <v>0.86353249649715424</v>
          </cell>
          <cell r="D27">
            <v>0.86353249649715424</v>
          </cell>
          <cell r="E27">
            <v>4.3176624824857707E-2</v>
          </cell>
          <cell r="F27">
            <v>0.86353249649715424</v>
          </cell>
          <cell r="G27">
            <v>0.86353249649715424</v>
          </cell>
          <cell r="H27">
            <v>0.86353249649715424</v>
          </cell>
          <cell r="I27">
            <v>0.86353249649715424</v>
          </cell>
          <cell r="J27">
            <v>4.2420998185598004E-2</v>
          </cell>
          <cell r="K27">
            <v>2.1210499092799002E-2</v>
          </cell>
          <cell r="L27">
            <v>0.10605249546399501</v>
          </cell>
          <cell r="M27">
            <v>6.3631497278396995E-2</v>
          </cell>
          <cell r="Q27">
            <v>0.16160807821192064</v>
          </cell>
          <cell r="S27">
            <v>1.0152052545477001E-3</v>
          </cell>
          <cell r="AC27">
            <v>8.2136634882196136E-3</v>
          </cell>
          <cell r="AD27">
            <v>1.1923089091870766E-2</v>
          </cell>
          <cell r="AE27">
            <v>7.7260353098584792E-3</v>
          </cell>
          <cell r="AF27">
            <v>1.1923089091870766E-2</v>
          </cell>
          <cell r="AG27">
            <v>3.5312381602325922E-2</v>
          </cell>
          <cell r="AH27">
            <v>7.7230338412655956E-4</v>
          </cell>
          <cell r="AI27">
            <v>5.1214679409202303E-2</v>
          </cell>
          <cell r="AJ27">
            <v>1.1854046207880387E-2</v>
          </cell>
          <cell r="AK27">
            <v>5.6192841256147452E-4</v>
          </cell>
          <cell r="AL27">
            <v>1.2079417654333711E-2</v>
          </cell>
          <cell r="AM27">
            <v>0.13446426887683988</v>
          </cell>
          <cell r="AN27">
            <v>0.13446426887683988</v>
          </cell>
          <cell r="AO27">
            <v>4.4624715100062876E-4</v>
          </cell>
          <cell r="AP27">
            <v>3.6812915072596833E-2</v>
          </cell>
          <cell r="AQ27">
            <v>0.16160807821192064</v>
          </cell>
          <cell r="AR27">
            <v>3.5416831670848576E-3</v>
          </cell>
          <cell r="AS27">
            <v>4.5754149326492681E-2</v>
          </cell>
          <cell r="AT27">
            <v>2.8320095354134399E-2</v>
          </cell>
          <cell r="AU27">
            <v>2.16786390943467E-2</v>
          </cell>
          <cell r="AV27">
            <v>1.9234014932778775E-3</v>
          </cell>
          <cell r="AW27">
            <v>4.0916737197417026E-4</v>
          </cell>
          <cell r="AX27">
            <v>1.9234014932778775E-3</v>
          </cell>
          <cell r="AY27">
            <v>3.5416831670848576E-3</v>
          </cell>
          <cell r="AZ27">
            <v>2.3023916729009785E-2</v>
          </cell>
          <cell r="BA27">
            <v>0.16160807821192064</v>
          </cell>
          <cell r="BB27">
            <v>2.8818682514688287E-2</v>
          </cell>
          <cell r="BC27">
            <v>2.8818682514688287E-2</v>
          </cell>
          <cell r="BD27">
            <v>2.3968381008976969E-2</v>
          </cell>
          <cell r="BE27">
            <v>7.1714347724355657E-2</v>
          </cell>
          <cell r="BF27">
            <v>7.1714347724355657E-2</v>
          </cell>
          <cell r="BG27">
            <v>4.4681048918713891E-2</v>
          </cell>
          <cell r="BH27">
            <v>5.6878147550462527E-2</v>
          </cell>
          <cell r="BI27">
            <v>2.3680517920271388E-2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S27">
            <v>1</v>
          </cell>
          <cell r="BT27">
            <v>1</v>
          </cell>
          <cell r="BU27">
            <v>1</v>
          </cell>
          <cell r="BV27">
            <v>1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0.10428913879133045</v>
          </cell>
          <cell r="CB27">
            <v>8.2069682603251745E-2</v>
          </cell>
          <cell r="CC27">
            <v>3.2734865534030197E-2</v>
          </cell>
          <cell r="CD27">
            <v>4.0141350930056434E-2</v>
          </cell>
          <cell r="CG27">
            <v>1</v>
          </cell>
          <cell r="CH27">
            <v>1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1</v>
          </cell>
          <cell r="CN27">
            <v>1</v>
          </cell>
        </row>
      </sheetData>
      <sheetData sheetId="19" refreshError="1"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0</v>
          </cell>
          <cell r="O4">
            <v>0</v>
          </cell>
          <cell r="P4">
            <v>0</v>
          </cell>
          <cell r="Q4">
            <v>1</v>
          </cell>
          <cell r="R4">
            <v>0</v>
          </cell>
          <cell r="S4">
            <v>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0</v>
          </cell>
          <cell r="BK4">
            <v>0</v>
          </cell>
          <cell r="BL4">
            <v>1</v>
          </cell>
          <cell r="BM4">
            <v>1</v>
          </cell>
          <cell r="BN4">
            <v>0</v>
          </cell>
          <cell r="BO4">
            <v>0</v>
          </cell>
          <cell r="BP4">
            <v>1</v>
          </cell>
          <cell r="BQ4">
            <v>0</v>
          </cell>
          <cell r="BR4">
            <v>0</v>
          </cell>
          <cell r="BS4">
            <v>1</v>
          </cell>
          <cell r="BT4">
            <v>0</v>
          </cell>
          <cell r="BU4">
            <v>0</v>
          </cell>
          <cell r="BV4">
            <v>0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0</v>
          </cell>
          <cell r="CB4">
            <v>1</v>
          </cell>
          <cell r="CC4">
            <v>0</v>
          </cell>
          <cell r="CD4">
            <v>1</v>
          </cell>
          <cell r="CE4">
            <v>0</v>
          </cell>
          <cell r="CF4">
            <v>0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1</v>
          </cell>
          <cell r="R6">
            <v>0</v>
          </cell>
          <cell r="S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0</v>
          </cell>
          <cell r="BP6">
            <v>1</v>
          </cell>
          <cell r="BQ6">
            <v>0</v>
          </cell>
          <cell r="BR6">
            <v>0</v>
          </cell>
          <cell r="BS6">
            <v>1</v>
          </cell>
          <cell r="BT6">
            <v>0</v>
          </cell>
          <cell r="BU6">
            <v>0</v>
          </cell>
          <cell r="BV6">
            <v>0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0</v>
          </cell>
          <cell r="CF6">
            <v>0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0</v>
          </cell>
          <cell r="BK7">
            <v>0</v>
          </cell>
          <cell r="BL7">
            <v>1</v>
          </cell>
          <cell r="BM7">
            <v>1</v>
          </cell>
          <cell r="BN7">
            <v>0</v>
          </cell>
          <cell r="BO7">
            <v>0</v>
          </cell>
          <cell r="BP7">
            <v>1</v>
          </cell>
          <cell r="BQ7">
            <v>0</v>
          </cell>
          <cell r="BR7">
            <v>0</v>
          </cell>
          <cell r="BS7">
            <v>1</v>
          </cell>
          <cell r="BT7">
            <v>0</v>
          </cell>
          <cell r="BU7">
            <v>0</v>
          </cell>
          <cell r="BV7">
            <v>0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0</v>
          </cell>
          <cell r="CB7">
            <v>1</v>
          </cell>
          <cell r="CC7">
            <v>0</v>
          </cell>
          <cell r="CD7">
            <v>1</v>
          </cell>
          <cell r="CE7">
            <v>0</v>
          </cell>
          <cell r="CF7">
            <v>0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  <cell r="AO8">
            <v>1</v>
          </cell>
          <cell r="AP8">
            <v>1</v>
          </cell>
          <cell r="AQ8">
            <v>1</v>
          </cell>
          <cell r="AR8">
            <v>1</v>
          </cell>
          <cell r="AS8">
            <v>1</v>
          </cell>
          <cell r="AT8">
            <v>1</v>
          </cell>
          <cell r="AU8">
            <v>1</v>
          </cell>
          <cell r="AV8">
            <v>1</v>
          </cell>
          <cell r="AW8">
            <v>1</v>
          </cell>
          <cell r="AX8">
            <v>1</v>
          </cell>
          <cell r="AY8">
            <v>1</v>
          </cell>
          <cell r="AZ8">
            <v>1</v>
          </cell>
          <cell r="BA8">
            <v>1</v>
          </cell>
          <cell r="BB8">
            <v>1</v>
          </cell>
          <cell r="BC8">
            <v>1</v>
          </cell>
          <cell r="BD8">
            <v>1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0</v>
          </cell>
          <cell r="BP8">
            <v>1</v>
          </cell>
          <cell r="BQ8">
            <v>0</v>
          </cell>
          <cell r="BR8">
            <v>0</v>
          </cell>
          <cell r="BS8">
            <v>1</v>
          </cell>
          <cell r="BT8">
            <v>0</v>
          </cell>
          <cell r="BU8">
            <v>0</v>
          </cell>
          <cell r="BV8">
            <v>0</v>
          </cell>
          <cell r="BW8">
            <v>1</v>
          </cell>
          <cell r="BX8">
            <v>1</v>
          </cell>
          <cell r="BY8">
            <v>1</v>
          </cell>
          <cell r="BZ8">
            <v>1</v>
          </cell>
          <cell r="CA8">
            <v>1</v>
          </cell>
          <cell r="CB8">
            <v>0</v>
          </cell>
          <cell r="CC8">
            <v>1</v>
          </cell>
          <cell r="CD8">
            <v>0</v>
          </cell>
          <cell r="CE8">
            <v>0</v>
          </cell>
          <cell r="CF8">
            <v>0</v>
          </cell>
          <cell r="CG8">
            <v>1</v>
          </cell>
          <cell r="CH8">
            <v>1</v>
          </cell>
          <cell r="CI8">
            <v>1</v>
          </cell>
          <cell r="CJ8">
            <v>1</v>
          </cell>
          <cell r="CK8">
            <v>1</v>
          </cell>
          <cell r="CL8">
            <v>1</v>
          </cell>
          <cell r="CM8">
            <v>1</v>
          </cell>
          <cell r="CN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1</v>
          </cell>
          <cell r="AK9">
            <v>1</v>
          </cell>
          <cell r="AL9">
            <v>1</v>
          </cell>
          <cell r="AM9">
            <v>1</v>
          </cell>
          <cell r="AN9">
            <v>1</v>
          </cell>
          <cell r="AO9">
            <v>1</v>
          </cell>
          <cell r="AP9">
            <v>1</v>
          </cell>
          <cell r="AQ9">
            <v>1</v>
          </cell>
          <cell r="AR9">
            <v>1</v>
          </cell>
          <cell r="AS9">
            <v>1</v>
          </cell>
          <cell r="AT9">
            <v>1</v>
          </cell>
          <cell r="AU9">
            <v>1</v>
          </cell>
          <cell r="AV9">
            <v>1</v>
          </cell>
          <cell r="AW9">
            <v>1</v>
          </cell>
          <cell r="AX9">
            <v>1</v>
          </cell>
          <cell r="AY9">
            <v>1</v>
          </cell>
          <cell r="AZ9">
            <v>1</v>
          </cell>
          <cell r="BA9">
            <v>1</v>
          </cell>
          <cell r="BB9">
            <v>1</v>
          </cell>
          <cell r="BC9">
            <v>1</v>
          </cell>
          <cell r="BD9">
            <v>1</v>
          </cell>
          <cell r="BE9">
            <v>1</v>
          </cell>
          <cell r="BF9">
            <v>1</v>
          </cell>
          <cell r="BG9">
            <v>1</v>
          </cell>
          <cell r="BH9">
            <v>1</v>
          </cell>
          <cell r="BI9">
            <v>1</v>
          </cell>
          <cell r="BJ9">
            <v>0</v>
          </cell>
          <cell r="BK9">
            <v>0</v>
          </cell>
          <cell r="BL9">
            <v>1</v>
          </cell>
          <cell r="BM9">
            <v>1</v>
          </cell>
          <cell r="BN9">
            <v>0</v>
          </cell>
          <cell r="BO9">
            <v>0</v>
          </cell>
          <cell r="BP9">
            <v>1</v>
          </cell>
          <cell r="BQ9">
            <v>0</v>
          </cell>
          <cell r="BR9">
            <v>0</v>
          </cell>
          <cell r="BS9">
            <v>1</v>
          </cell>
          <cell r="BT9">
            <v>0</v>
          </cell>
          <cell r="BU9">
            <v>0</v>
          </cell>
          <cell r="BV9">
            <v>0</v>
          </cell>
          <cell r="BW9">
            <v>1</v>
          </cell>
          <cell r="BX9">
            <v>1</v>
          </cell>
          <cell r="BY9">
            <v>1</v>
          </cell>
          <cell r="BZ9">
            <v>1</v>
          </cell>
          <cell r="CA9">
            <v>0</v>
          </cell>
          <cell r="CB9">
            <v>1</v>
          </cell>
          <cell r="CC9">
            <v>0</v>
          </cell>
          <cell r="CD9">
            <v>1</v>
          </cell>
          <cell r="CE9">
            <v>0</v>
          </cell>
          <cell r="CF9">
            <v>0</v>
          </cell>
          <cell r="CG9">
            <v>1</v>
          </cell>
          <cell r="CH9">
            <v>1</v>
          </cell>
          <cell r="CI9">
            <v>1</v>
          </cell>
          <cell r="CJ9">
            <v>1</v>
          </cell>
          <cell r="CK9">
            <v>1</v>
          </cell>
          <cell r="CL9">
            <v>1</v>
          </cell>
          <cell r="CM9">
            <v>1</v>
          </cell>
          <cell r="CN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1</v>
          </cell>
          <cell r="AT10">
            <v>1</v>
          </cell>
          <cell r="AU10">
            <v>1</v>
          </cell>
          <cell r="AV10">
            <v>1</v>
          </cell>
          <cell r="AW10">
            <v>1</v>
          </cell>
          <cell r="AX10">
            <v>1</v>
          </cell>
          <cell r="AY10">
            <v>1</v>
          </cell>
          <cell r="AZ10">
            <v>1</v>
          </cell>
          <cell r="BA10">
            <v>1</v>
          </cell>
          <cell r="BB10">
            <v>1</v>
          </cell>
          <cell r="BC10">
            <v>1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1</v>
          </cell>
          <cell r="BJ10">
            <v>0</v>
          </cell>
          <cell r="BK10">
            <v>0</v>
          </cell>
          <cell r="BL10">
            <v>1</v>
          </cell>
          <cell r="BM10">
            <v>1</v>
          </cell>
          <cell r="BN10">
            <v>0</v>
          </cell>
          <cell r="BO10">
            <v>0</v>
          </cell>
          <cell r="BP10">
            <v>1</v>
          </cell>
          <cell r="BQ10">
            <v>0</v>
          </cell>
          <cell r="BR10">
            <v>0</v>
          </cell>
          <cell r="BS10">
            <v>1</v>
          </cell>
          <cell r="BT10">
            <v>0</v>
          </cell>
          <cell r="BU10">
            <v>0</v>
          </cell>
          <cell r="BV10">
            <v>0</v>
          </cell>
          <cell r="BW10">
            <v>1</v>
          </cell>
          <cell r="BX10">
            <v>1</v>
          </cell>
          <cell r="BY10">
            <v>1</v>
          </cell>
          <cell r="BZ10">
            <v>1</v>
          </cell>
          <cell r="CA10">
            <v>1</v>
          </cell>
          <cell r="CB10">
            <v>1</v>
          </cell>
          <cell r="CC10">
            <v>1</v>
          </cell>
          <cell r="CD10">
            <v>1</v>
          </cell>
          <cell r="CE10">
            <v>0</v>
          </cell>
          <cell r="CF10">
            <v>0</v>
          </cell>
          <cell r="CG10">
            <v>1</v>
          </cell>
          <cell r="CH10">
            <v>1</v>
          </cell>
          <cell r="CI10">
            <v>1</v>
          </cell>
          <cell r="CJ10">
            <v>1</v>
          </cell>
          <cell r="CK10">
            <v>1</v>
          </cell>
          <cell r="CL10">
            <v>1</v>
          </cell>
          <cell r="CM10">
            <v>1</v>
          </cell>
          <cell r="CN10">
            <v>1</v>
          </cell>
        </row>
        <row r="11"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  <cell r="AG11">
            <v>1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AL11">
            <v>1</v>
          </cell>
          <cell r="AM11">
            <v>1</v>
          </cell>
          <cell r="AN11">
            <v>1</v>
          </cell>
          <cell r="AO11">
            <v>1</v>
          </cell>
          <cell r="AP11">
            <v>1</v>
          </cell>
          <cell r="AQ11">
            <v>1</v>
          </cell>
          <cell r="AR11">
            <v>1</v>
          </cell>
          <cell r="AS11">
            <v>1</v>
          </cell>
          <cell r="AT11">
            <v>1</v>
          </cell>
          <cell r="AU11">
            <v>1</v>
          </cell>
          <cell r="AV11">
            <v>1</v>
          </cell>
          <cell r="AW11">
            <v>1</v>
          </cell>
          <cell r="AX11">
            <v>1</v>
          </cell>
          <cell r="AY11">
            <v>1</v>
          </cell>
          <cell r="AZ11">
            <v>1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0</v>
          </cell>
          <cell r="BK11">
            <v>0</v>
          </cell>
          <cell r="BL11">
            <v>1</v>
          </cell>
          <cell r="BM11">
            <v>1</v>
          </cell>
          <cell r="BN11">
            <v>0</v>
          </cell>
          <cell r="BO11">
            <v>0</v>
          </cell>
          <cell r="BP11">
            <v>1</v>
          </cell>
          <cell r="BQ11">
            <v>0</v>
          </cell>
          <cell r="BR11">
            <v>0</v>
          </cell>
          <cell r="BS11">
            <v>1</v>
          </cell>
          <cell r="BT11">
            <v>0</v>
          </cell>
          <cell r="BU11">
            <v>0</v>
          </cell>
          <cell r="BV11">
            <v>0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1</v>
          </cell>
          <cell r="CB11">
            <v>1</v>
          </cell>
          <cell r="CC11">
            <v>1</v>
          </cell>
          <cell r="CD11">
            <v>1</v>
          </cell>
          <cell r="CE11">
            <v>0</v>
          </cell>
          <cell r="CF11">
            <v>0</v>
          </cell>
          <cell r="CG11">
            <v>1</v>
          </cell>
          <cell r="CH11">
            <v>1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1</v>
          </cell>
          <cell r="CN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0</v>
          </cell>
          <cell r="BP12">
            <v>1</v>
          </cell>
          <cell r="BQ12">
            <v>0</v>
          </cell>
          <cell r="BR12">
            <v>0</v>
          </cell>
          <cell r="BS12">
            <v>1</v>
          </cell>
          <cell r="BT12">
            <v>0</v>
          </cell>
          <cell r="BU12">
            <v>0</v>
          </cell>
          <cell r="BV12">
            <v>0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0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  <cell r="AS13">
            <v>1</v>
          </cell>
          <cell r="AT13">
            <v>1</v>
          </cell>
          <cell r="AU13">
            <v>1</v>
          </cell>
          <cell r="AV13">
            <v>1</v>
          </cell>
          <cell r="AW13">
            <v>1</v>
          </cell>
          <cell r="AX13">
            <v>1</v>
          </cell>
          <cell r="AY13">
            <v>1</v>
          </cell>
          <cell r="AZ13">
            <v>1</v>
          </cell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0</v>
          </cell>
          <cell r="BK13">
            <v>0</v>
          </cell>
          <cell r="BL13">
            <v>1</v>
          </cell>
          <cell r="BM13">
            <v>1</v>
          </cell>
          <cell r="BN13">
            <v>0</v>
          </cell>
          <cell r="BO13">
            <v>0</v>
          </cell>
          <cell r="BP13">
            <v>1</v>
          </cell>
          <cell r="BQ13">
            <v>0</v>
          </cell>
          <cell r="BR13">
            <v>0</v>
          </cell>
          <cell r="BS13">
            <v>1</v>
          </cell>
          <cell r="BT13">
            <v>0</v>
          </cell>
          <cell r="BU13">
            <v>0</v>
          </cell>
          <cell r="BV13">
            <v>0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0</v>
          </cell>
          <cell r="CB13">
            <v>1</v>
          </cell>
          <cell r="CC13">
            <v>0</v>
          </cell>
          <cell r="CD13">
            <v>1</v>
          </cell>
          <cell r="CE13">
            <v>0</v>
          </cell>
          <cell r="CF13">
            <v>0</v>
          </cell>
          <cell r="CG13">
            <v>1</v>
          </cell>
          <cell r="CH13">
            <v>1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1</v>
          </cell>
          <cell r="CN13">
            <v>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1</v>
          </cell>
          <cell r="AI14">
            <v>1</v>
          </cell>
          <cell r="AJ14">
            <v>1</v>
          </cell>
          <cell r="AK14">
            <v>1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  <cell r="AS14">
            <v>1</v>
          </cell>
          <cell r="AT14">
            <v>1</v>
          </cell>
          <cell r="AU14">
            <v>1</v>
          </cell>
          <cell r="AV14">
            <v>1</v>
          </cell>
          <cell r="AW14">
            <v>1</v>
          </cell>
          <cell r="AX14">
            <v>1</v>
          </cell>
          <cell r="AY14">
            <v>1</v>
          </cell>
          <cell r="AZ14">
            <v>1</v>
          </cell>
          <cell r="BA14">
            <v>1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0</v>
          </cell>
          <cell r="BP14">
            <v>1</v>
          </cell>
          <cell r="BQ14">
            <v>0</v>
          </cell>
          <cell r="BR14">
            <v>0</v>
          </cell>
          <cell r="BS14">
            <v>1</v>
          </cell>
          <cell r="BT14">
            <v>0</v>
          </cell>
          <cell r="BU14">
            <v>0</v>
          </cell>
          <cell r="BV14">
            <v>0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>
            <v>0</v>
          </cell>
          <cell r="CF14">
            <v>0</v>
          </cell>
          <cell r="CG14">
            <v>1</v>
          </cell>
          <cell r="CH14">
            <v>1</v>
          </cell>
          <cell r="CI14">
            <v>1</v>
          </cell>
          <cell r="CJ14">
            <v>1</v>
          </cell>
          <cell r="CK14">
            <v>1</v>
          </cell>
          <cell r="CL14">
            <v>1</v>
          </cell>
          <cell r="CM14">
            <v>1</v>
          </cell>
          <cell r="CN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1</v>
          </cell>
          <cell r="AJ15">
            <v>1</v>
          </cell>
          <cell r="AK15">
            <v>1</v>
          </cell>
          <cell r="AL15">
            <v>1</v>
          </cell>
          <cell r="AM15">
            <v>1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1</v>
          </cell>
          <cell r="AT15">
            <v>1</v>
          </cell>
          <cell r="AU15">
            <v>1</v>
          </cell>
          <cell r="AV15">
            <v>1</v>
          </cell>
          <cell r="AW15">
            <v>1</v>
          </cell>
          <cell r="AX15">
            <v>1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1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H15">
            <v>1</v>
          </cell>
          <cell r="BI15">
            <v>1</v>
          </cell>
          <cell r="BJ15">
            <v>0</v>
          </cell>
          <cell r="BK15">
            <v>0</v>
          </cell>
          <cell r="BL15">
            <v>1</v>
          </cell>
          <cell r="BM15">
            <v>1</v>
          </cell>
          <cell r="BN15">
            <v>0</v>
          </cell>
          <cell r="BO15">
            <v>0</v>
          </cell>
          <cell r="BP15">
            <v>1</v>
          </cell>
          <cell r="BQ15">
            <v>0</v>
          </cell>
          <cell r="BR15">
            <v>0</v>
          </cell>
          <cell r="BS15">
            <v>1</v>
          </cell>
          <cell r="BT15">
            <v>0</v>
          </cell>
          <cell r="BU15">
            <v>0</v>
          </cell>
          <cell r="BV15">
            <v>0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A15">
            <v>0</v>
          </cell>
          <cell r="CB15">
            <v>1</v>
          </cell>
          <cell r="CC15">
            <v>0</v>
          </cell>
          <cell r="CD15">
            <v>1</v>
          </cell>
          <cell r="CE15">
            <v>0</v>
          </cell>
          <cell r="CF15">
            <v>0</v>
          </cell>
          <cell r="CG15">
            <v>1</v>
          </cell>
          <cell r="CH15">
            <v>1</v>
          </cell>
          <cell r="CI15">
            <v>1</v>
          </cell>
          <cell r="CJ15">
            <v>1</v>
          </cell>
          <cell r="CK15">
            <v>1</v>
          </cell>
          <cell r="CL15">
            <v>1</v>
          </cell>
          <cell r="CM15">
            <v>1</v>
          </cell>
          <cell r="CN15">
            <v>1</v>
          </cell>
        </row>
        <row r="16"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0</v>
          </cell>
          <cell r="H16">
            <v>1</v>
          </cell>
          <cell r="I16">
            <v>0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0</v>
          </cell>
          <cell r="S16">
            <v>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1</v>
          </cell>
          <cell r="AJ16">
            <v>1</v>
          </cell>
          <cell r="AK16">
            <v>1</v>
          </cell>
          <cell r="AL16">
            <v>1</v>
          </cell>
          <cell r="AM16">
            <v>1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1</v>
          </cell>
          <cell r="AT16">
            <v>1</v>
          </cell>
          <cell r="AU16">
            <v>1</v>
          </cell>
          <cell r="AV16">
            <v>1</v>
          </cell>
          <cell r="AW16">
            <v>1</v>
          </cell>
          <cell r="AX16">
            <v>1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1</v>
          </cell>
          <cell r="BD16">
            <v>1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1</v>
          </cell>
          <cell r="BJ16">
            <v>0</v>
          </cell>
          <cell r="BK16">
            <v>0</v>
          </cell>
          <cell r="BL16">
            <v>1</v>
          </cell>
          <cell r="BM16">
            <v>1</v>
          </cell>
          <cell r="BN16">
            <v>0</v>
          </cell>
          <cell r="BO16">
            <v>0</v>
          </cell>
          <cell r="BP16">
            <v>1</v>
          </cell>
          <cell r="BQ16">
            <v>0</v>
          </cell>
          <cell r="BR16">
            <v>0</v>
          </cell>
          <cell r="BS16">
            <v>1</v>
          </cell>
          <cell r="BT16">
            <v>0</v>
          </cell>
          <cell r="BU16">
            <v>0</v>
          </cell>
          <cell r="BV16">
            <v>0</v>
          </cell>
          <cell r="BW16">
            <v>1</v>
          </cell>
          <cell r="BX16">
            <v>1</v>
          </cell>
          <cell r="BY16">
            <v>1</v>
          </cell>
          <cell r="BZ16">
            <v>1</v>
          </cell>
          <cell r="CA16">
            <v>0</v>
          </cell>
          <cell r="CB16">
            <v>1</v>
          </cell>
          <cell r="CC16">
            <v>0</v>
          </cell>
          <cell r="CD16">
            <v>1</v>
          </cell>
          <cell r="CE16">
            <v>0</v>
          </cell>
          <cell r="CF16">
            <v>0</v>
          </cell>
          <cell r="CG16">
            <v>1</v>
          </cell>
          <cell r="CH16">
            <v>1</v>
          </cell>
          <cell r="CI16">
            <v>1</v>
          </cell>
          <cell r="CJ16">
            <v>1</v>
          </cell>
          <cell r="CK16">
            <v>1</v>
          </cell>
          <cell r="CL16">
            <v>1</v>
          </cell>
          <cell r="CM16">
            <v>1</v>
          </cell>
          <cell r="CN16">
            <v>1</v>
          </cell>
        </row>
        <row r="17"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1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1</v>
          </cell>
          <cell r="AU17">
            <v>1</v>
          </cell>
          <cell r="AV17">
            <v>1</v>
          </cell>
          <cell r="AW17">
            <v>1</v>
          </cell>
          <cell r="AX17">
            <v>1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1</v>
          </cell>
          <cell r="BE17">
            <v>1</v>
          </cell>
          <cell r="BF17">
            <v>1</v>
          </cell>
          <cell r="BG17">
            <v>1</v>
          </cell>
          <cell r="BH17">
            <v>1</v>
          </cell>
          <cell r="BI17">
            <v>1</v>
          </cell>
          <cell r="BJ17">
            <v>0</v>
          </cell>
          <cell r="BK17">
            <v>0</v>
          </cell>
          <cell r="BL17">
            <v>1</v>
          </cell>
          <cell r="BM17">
            <v>1</v>
          </cell>
          <cell r="BN17">
            <v>0</v>
          </cell>
          <cell r="BO17">
            <v>0</v>
          </cell>
          <cell r="BP17">
            <v>1</v>
          </cell>
          <cell r="BQ17">
            <v>0</v>
          </cell>
          <cell r="BR17">
            <v>0</v>
          </cell>
          <cell r="BS17">
            <v>1</v>
          </cell>
          <cell r="BT17">
            <v>0</v>
          </cell>
          <cell r="BU17">
            <v>0</v>
          </cell>
          <cell r="BV17">
            <v>0</v>
          </cell>
          <cell r="BW17">
            <v>1</v>
          </cell>
          <cell r="BX17">
            <v>1</v>
          </cell>
          <cell r="BY17">
            <v>1</v>
          </cell>
          <cell r="BZ17">
            <v>1</v>
          </cell>
          <cell r="CA17">
            <v>0</v>
          </cell>
          <cell r="CB17">
            <v>1</v>
          </cell>
          <cell r="CC17">
            <v>0</v>
          </cell>
          <cell r="CD17">
            <v>1</v>
          </cell>
          <cell r="CE17">
            <v>0</v>
          </cell>
          <cell r="CF17">
            <v>0</v>
          </cell>
          <cell r="CG17">
            <v>1</v>
          </cell>
          <cell r="CH17">
            <v>1</v>
          </cell>
          <cell r="CI17">
            <v>1</v>
          </cell>
          <cell r="CJ17">
            <v>1</v>
          </cell>
          <cell r="CK17">
            <v>1</v>
          </cell>
          <cell r="CL17">
            <v>1</v>
          </cell>
          <cell r="CM17">
            <v>1</v>
          </cell>
          <cell r="CN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0</v>
          </cell>
          <cell r="S18">
            <v>1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</v>
          </cell>
          <cell r="AK18">
            <v>1</v>
          </cell>
          <cell r="AL18">
            <v>1</v>
          </cell>
          <cell r="AM18">
            <v>1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</v>
          </cell>
          <cell r="AU18">
            <v>1</v>
          </cell>
          <cell r="AV18">
            <v>1</v>
          </cell>
          <cell r="AW18">
            <v>1</v>
          </cell>
          <cell r="AX18">
            <v>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</v>
          </cell>
          <cell r="BE18">
            <v>1</v>
          </cell>
          <cell r="BF18">
            <v>1</v>
          </cell>
          <cell r="BG18">
            <v>1</v>
          </cell>
          <cell r="BH18">
            <v>1</v>
          </cell>
          <cell r="BI18">
            <v>1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0</v>
          </cell>
          <cell r="BP18">
            <v>1</v>
          </cell>
          <cell r="BQ18">
            <v>0</v>
          </cell>
          <cell r="BR18">
            <v>0</v>
          </cell>
          <cell r="BS18">
            <v>1</v>
          </cell>
          <cell r="BT18">
            <v>0</v>
          </cell>
          <cell r="BU18">
            <v>0</v>
          </cell>
          <cell r="BV18">
            <v>0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1</v>
          </cell>
          <cell r="CB18">
            <v>1</v>
          </cell>
          <cell r="CC18">
            <v>1</v>
          </cell>
          <cell r="CD18">
            <v>1</v>
          </cell>
          <cell r="CE18">
            <v>1</v>
          </cell>
          <cell r="CF18">
            <v>0</v>
          </cell>
          <cell r="CG18">
            <v>1</v>
          </cell>
          <cell r="CH18">
            <v>1</v>
          </cell>
          <cell r="CI18">
            <v>1</v>
          </cell>
          <cell r="CJ18">
            <v>1</v>
          </cell>
          <cell r="CK18">
            <v>1</v>
          </cell>
          <cell r="CL18">
            <v>1</v>
          </cell>
          <cell r="CM18">
            <v>1</v>
          </cell>
          <cell r="CN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1</v>
          </cell>
          <cell r="CH19">
            <v>1</v>
          </cell>
          <cell r="CI19">
            <v>1</v>
          </cell>
          <cell r="CJ19">
            <v>1</v>
          </cell>
          <cell r="CK19">
            <v>1</v>
          </cell>
          <cell r="CL19">
            <v>1</v>
          </cell>
          <cell r="CM19">
            <v>1</v>
          </cell>
          <cell r="CN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1</v>
          </cell>
          <cell r="CH20">
            <v>1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1</v>
          </cell>
          <cell r="CN20">
            <v>1</v>
          </cell>
        </row>
        <row r="21"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L21">
            <v>1</v>
          </cell>
          <cell r="AM21">
            <v>1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1</v>
          </cell>
          <cell r="AW21">
            <v>1</v>
          </cell>
          <cell r="AX21">
            <v>1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1</v>
          </cell>
          <cell r="BG21">
            <v>1</v>
          </cell>
          <cell r="BH21">
            <v>1</v>
          </cell>
          <cell r="BI21">
            <v>1</v>
          </cell>
          <cell r="BJ21">
            <v>0</v>
          </cell>
          <cell r="BK21">
            <v>0</v>
          </cell>
          <cell r="BL21">
            <v>1</v>
          </cell>
          <cell r="BM21">
            <v>1</v>
          </cell>
          <cell r="BN21">
            <v>0</v>
          </cell>
          <cell r="BO21">
            <v>0</v>
          </cell>
          <cell r="BP21">
            <v>1</v>
          </cell>
          <cell r="BQ21">
            <v>0</v>
          </cell>
          <cell r="BR21">
            <v>0</v>
          </cell>
          <cell r="BS21">
            <v>1</v>
          </cell>
          <cell r="BT21">
            <v>0</v>
          </cell>
          <cell r="BU21">
            <v>0</v>
          </cell>
          <cell r="BV21">
            <v>0</v>
          </cell>
          <cell r="BW21">
            <v>1</v>
          </cell>
          <cell r="BX21">
            <v>1</v>
          </cell>
          <cell r="BY21">
            <v>1</v>
          </cell>
          <cell r="BZ21">
            <v>1</v>
          </cell>
          <cell r="CA21">
            <v>0</v>
          </cell>
          <cell r="CB21">
            <v>1</v>
          </cell>
          <cell r="CC21">
            <v>0</v>
          </cell>
          <cell r="CD21">
            <v>1</v>
          </cell>
          <cell r="CE21">
            <v>0</v>
          </cell>
          <cell r="CF21">
            <v>0</v>
          </cell>
          <cell r="CG21">
            <v>1</v>
          </cell>
          <cell r="CH21">
            <v>1</v>
          </cell>
          <cell r="CI21">
            <v>1</v>
          </cell>
          <cell r="CJ21">
            <v>1</v>
          </cell>
          <cell r="CK21">
            <v>1</v>
          </cell>
          <cell r="CL21">
            <v>1</v>
          </cell>
          <cell r="CM21">
            <v>1</v>
          </cell>
          <cell r="CN21">
            <v>1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0</v>
          </cell>
          <cell r="G22">
            <v>0</v>
          </cell>
          <cell r="H22">
            <v>1</v>
          </cell>
          <cell r="I22">
            <v>0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W22">
            <v>1</v>
          </cell>
          <cell r="AX22">
            <v>1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</v>
          </cell>
          <cell r="BI22">
            <v>1</v>
          </cell>
          <cell r="BJ22">
            <v>0</v>
          </cell>
          <cell r="BK22">
            <v>0</v>
          </cell>
          <cell r="BL22">
            <v>1</v>
          </cell>
          <cell r="BM22">
            <v>1</v>
          </cell>
          <cell r="BN22">
            <v>0</v>
          </cell>
          <cell r="BO22">
            <v>0</v>
          </cell>
          <cell r="BP22">
            <v>1</v>
          </cell>
          <cell r="BQ22">
            <v>0</v>
          </cell>
          <cell r="BR22">
            <v>0</v>
          </cell>
          <cell r="BS22">
            <v>1</v>
          </cell>
          <cell r="BT22">
            <v>0</v>
          </cell>
          <cell r="BU22">
            <v>0</v>
          </cell>
          <cell r="BV22">
            <v>0</v>
          </cell>
          <cell r="BW22">
            <v>1</v>
          </cell>
          <cell r="BX22">
            <v>1</v>
          </cell>
          <cell r="BY22">
            <v>1</v>
          </cell>
          <cell r="BZ22">
            <v>1</v>
          </cell>
          <cell r="CA22">
            <v>1</v>
          </cell>
          <cell r="CB22">
            <v>0</v>
          </cell>
          <cell r="CC22">
            <v>1</v>
          </cell>
          <cell r="CD22">
            <v>0</v>
          </cell>
          <cell r="CE22">
            <v>0</v>
          </cell>
          <cell r="CF22">
            <v>0</v>
          </cell>
          <cell r="CG22">
            <v>1</v>
          </cell>
          <cell r="CH22">
            <v>1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1</v>
          </cell>
          <cell r="CN22">
            <v>1</v>
          </cell>
        </row>
        <row r="23"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0</v>
          </cell>
          <cell r="G23">
            <v>0</v>
          </cell>
          <cell r="H23">
            <v>1</v>
          </cell>
          <cell r="I23">
            <v>0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0</v>
          </cell>
          <cell r="O23">
            <v>0</v>
          </cell>
          <cell r="P23">
            <v>0</v>
          </cell>
          <cell r="Q23">
            <v>1</v>
          </cell>
          <cell r="R23">
            <v>0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W23">
            <v>1</v>
          </cell>
          <cell r="AX23">
            <v>1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</v>
          </cell>
          <cell r="BH23">
            <v>1</v>
          </cell>
          <cell r="BI23">
            <v>1</v>
          </cell>
          <cell r="BJ23">
            <v>0</v>
          </cell>
          <cell r="BK23">
            <v>0</v>
          </cell>
          <cell r="BL23">
            <v>1</v>
          </cell>
          <cell r="BM23">
            <v>1</v>
          </cell>
          <cell r="BN23">
            <v>0</v>
          </cell>
          <cell r="BO23">
            <v>0</v>
          </cell>
          <cell r="BP23">
            <v>1</v>
          </cell>
          <cell r="BQ23">
            <v>0</v>
          </cell>
          <cell r="BR23">
            <v>0</v>
          </cell>
          <cell r="BS23">
            <v>1</v>
          </cell>
          <cell r="BT23">
            <v>0</v>
          </cell>
          <cell r="BU23">
            <v>0</v>
          </cell>
          <cell r="BV23">
            <v>0</v>
          </cell>
          <cell r="BW23">
            <v>1</v>
          </cell>
          <cell r="BX23">
            <v>1</v>
          </cell>
          <cell r="BY23">
            <v>1</v>
          </cell>
          <cell r="BZ23">
            <v>1</v>
          </cell>
          <cell r="CA23">
            <v>0</v>
          </cell>
          <cell r="CB23">
            <v>1</v>
          </cell>
          <cell r="CC23">
            <v>0</v>
          </cell>
          <cell r="CD23">
            <v>1</v>
          </cell>
          <cell r="CE23">
            <v>0</v>
          </cell>
          <cell r="CF23">
            <v>0</v>
          </cell>
          <cell r="CG23">
            <v>1</v>
          </cell>
          <cell r="CH23">
            <v>1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1</v>
          </cell>
          <cell r="CN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1</v>
          </cell>
          <cell r="R24">
            <v>0</v>
          </cell>
          <cell r="S24">
            <v>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W24">
            <v>1</v>
          </cell>
          <cell r="AX24">
            <v>1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H24">
            <v>1</v>
          </cell>
          <cell r="BI24">
            <v>1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0</v>
          </cell>
          <cell r="BP24">
            <v>1</v>
          </cell>
          <cell r="BQ24">
            <v>0</v>
          </cell>
          <cell r="BR24">
            <v>0</v>
          </cell>
          <cell r="BS24">
            <v>1</v>
          </cell>
          <cell r="BT24">
            <v>0</v>
          </cell>
          <cell r="BU24">
            <v>0</v>
          </cell>
          <cell r="BV24">
            <v>0</v>
          </cell>
          <cell r="BW24">
            <v>1</v>
          </cell>
          <cell r="BX24">
            <v>1</v>
          </cell>
          <cell r="BY24">
            <v>1</v>
          </cell>
          <cell r="BZ24">
            <v>1</v>
          </cell>
          <cell r="CA24">
            <v>1</v>
          </cell>
          <cell r="CB24">
            <v>1</v>
          </cell>
          <cell r="CC24">
            <v>1</v>
          </cell>
          <cell r="CD24">
            <v>1</v>
          </cell>
          <cell r="CE24">
            <v>0</v>
          </cell>
          <cell r="CF24">
            <v>0</v>
          </cell>
          <cell r="CG24">
            <v>1</v>
          </cell>
          <cell r="CH24">
            <v>1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1</v>
          </cell>
          <cell r="CN24">
            <v>1</v>
          </cell>
        </row>
        <row r="25"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</v>
          </cell>
          <cell r="I25">
            <v>0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1</v>
          </cell>
          <cell r="R25">
            <v>0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L25">
            <v>1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W25">
            <v>1</v>
          </cell>
          <cell r="AX25">
            <v>1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H25">
            <v>1</v>
          </cell>
          <cell r="BI25">
            <v>1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0</v>
          </cell>
          <cell r="BP25">
            <v>1</v>
          </cell>
          <cell r="BQ25">
            <v>0</v>
          </cell>
          <cell r="BR25">
            <v>0</v>
          </cell>
          <cell r="BS25">
            <v>1</v>
          </cell>
          <cell r="BT25">
            <v>0</v>
          </cell>
          <cell r="BU25">
            <v>0</v>
          </cell>
          <cell r="BV25">
            <v>0</v>
          </cell>
          <cell r="BW25">
            <v>1</v>
          </cell>
          <cell r="BX25">
            <v>1</v>
          </cell>
          <cell r="BY25">
            <v>1</v>
          </cell>
          <cell r="BZ25">
            <v>1</v>
          </cell>
          <cell r="CA25">
            <v>0</v>
          </cell>
          <cell r="CB25">
            <v>1</v>
          </cell>
          <cell r="CC25">
            <v>0</v>
          </cell>
          <cell r="CD25">
            <v>1</v>
          </cell>
          <cell r="CE25">
            <v>0</v>
          </cell>
          <cell r="CF25">
            <v>0</v>
          </cell>
          <cell r="CG25">
            <v>1</v>
          </cell>
          <cell r="CH25">
            <v>1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1</v>
          </cell>
          <cell r="CN25">
            <v>1</v>
          </cell>
        </row>
        <row r="26"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0</v>
          </cell>
          <cell r="G26">
            <v>0</v>
          </cell>
          <cell r="H26">
            <v>1</v>
          </cell>
          <cell r="I26">
            <v>0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0</v>
          </cell>
          <cell r="O26">
            <v>0</v>
          </cell>
          <cell r="P26">
            <v>0</v>
          </cell>
          <cell r="Q26">
            <v>1</v>
          </cell>
          <cell r="R26">
            <v>0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W26">
            <v>1</v>
          </cell>
          <cell r="AX26">
            <v>1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H26">
            <v>1</v>
          </cell>
          <cell r="BI26">
            <v>1</v>
          </cell>
          <cell r="BJ26">
            <v>0</v>
          </cell>
          <cell r="BK26">
            <v>0</v>
          </cell>
          <cell r="BL26">
            <v>1</v>
          </cell>
          <cell r="BM26">
            <v>1</v>
          </cell>
          <cell r="BN26">
            <v>0</v>
          </cell>
          <cell r="BO26">
            <v>0</v>
          </cell>
          <cell r="BP26">
            <v>1</v>
          </cell>
          <cell r="BQ26">
            <v>0</v>
          </cell>
          <cell r="BR26">
            <v>0</v>
          </cell>
          <cell r="BS26">
            <v>1</v>
          </cell>
          <cell r="BT26">
            <v>0</v>
          </cell>
          <cell r="BU26">
            <v>0</v>
          </cell>
          <cell r="BV26">
            <v>0</v>
          </cell>
          <cell r="BW26">
            <v>1</v>
          </cell>
          <cell r="BX26">
            <v>1</v>
          </cell>
          <cell r="BY26">
            <v>1</v>
          </cell>
          <cell r="BZ26">
            <v>1</v>
          </cell>
          <cell r="CA26">
            <v>1</v>
          </cell>
          <cell r="CB26">
            <v>0</v>
          </cell>
          <cell r="CC26">
            <v>1</v>
          </cell>
          <cell r="CD26">
            <v>0</v>
          </cell>
          <cell r="CE26">
            <v>0</v>
          </cell>
          <cell r="CF26">
            <v>0</v>
          </cell>
          <cell r="CG26">
            <v>1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1</v>
          </cell>
          <cell r="CN26">
            <v>1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1</v>
          </cell>
          <cell r="R27">
            <v>0</v>
          </cell>
          <cell r="S27">
            <v>1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0</v>
          </cell>
          <cell r="BK27">
            <v>0</v>
          </cell>
          <cell r="BL27">
            <v>1</v>
          </cell>
          <cell r="BM27">
            <v>1</v>
          </cell>
          <cell r="BN27">
            <v>0</v>
          </cell>
          <cell r="BO27">
            <v>0</v>
          </cell>
          <cell r="BP27">
            <v>1</v>
          </cell>
          <cell r="BQ27">
            <v>0</v>
          </cell>
          <cell r="BR27">
            <v>0</v>
          </cell>
          <cell r="BS27">
            <v>1</v>
          </cell>
          <cell r="BT27">
            <v>0</v>
          </cell>
          <cell r="BU27">
            <v>0</v>
          </cell>
          <cell r="BV27">
            <v>0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1</v>
          </cell>
          <cell r="CB27">
            <v>1</v>
          </cell>
          <cell r="CC27">
            <v>1</v>
          </cell>
          <cell r="CD27">
            <v>1</v>
          </cell>
          <cell r="CE27">
            <v>0</v>
          </cell>
          <cell r="CF27">
            <v>0</v>
          </cell>
          <cell r="CG27">
            <v>1</v>
          </cell>
          <cell r="CH27">
            <v>1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1</v>
          </cell>
          <cell r="CN27">
            <v>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Panel"/>
      <sheetName val="IntroPage"/>
      <sheetName val="SectorBaselines"/>
      <sheetName val="SectorBaselinesCH4"/>
      <sheetName val="Output"/>
      <sheetName val="OutputPercent"/>
      <sheetName val="Output000tCH4"/>
      <sheetName val="OutputPercentCH4"/>
      <sheetName val="Background"/>
      <sheetName val="Tables Scheme"/>
      <sheetName val="Baselines"/>
      <sheetName val="BaselinesCH4"/>
      <sheetName val="Costs"/>
      <sheetName val="Annual Factors_Labor"/>
      <sheetName val="AnnualFactors_Energy"/>
      <sheetName val="Annual Factors_Non_Energy"/>
      <sheetName val="One-Time Factors"/>
      <sheetName val="Technical_Applicability"/>
      <sheetName val="Presence"/>
      <sheetName val="Reductions2000"/>
      <sheetName val="Reductions2010"/>
      <sheetName val="Reductions2020"/>
      <sheetName val="Indicators"/>
      <sheetName val="Compatibility_Matrix"/>
      <sheetName val="Overlap_Matrix"/>
      <sheetName val="Lists"/>
    </sheetNames>
    <sheetDataSet>
      <sheetData sheetId="0" refreshError="1">
        <row r="8">
          <cell r="D8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4">
          <cell r="B4">
            <v>0.19273768155934234</v>
          </cell>
          <cell r="C4">
            <v>0.19273768155934234</v>
          </cell>
          <cell r="D4">
            <v>0.19273768155934234</v>
          </cell>
          <cell r="E4">
            <v>0.19273768155934234</v>
          </cell>
          <cell r="F4">
            <v>0.19226487622961272</v>
          </cell>
          <cell r="G4">
            <v>0.19226487622961272</v>
          </cell>
          <cell r="H4">
            <v>0.19226487622961272</v>
          </cell>
          <cell r="I4">
            <v>0.19226487622961272</v>
          </cell>
          <cell r="J4">
            <v>0.19226487622961272</v>
          </cell>
          <cell r="K4">
            <v>0.19226487622961272</v>
          </cell>
          <cell r="L4">
            <v>0.19226487622961272</v>
          </cell>
          <cell r="M4">
            <v>0.19226487622961272</v>
          </cell>
          <cell r="N4">
            <v>0.19226487622961272</v>
          </cell>
          <cell r="O4">
            <v>0.19226487622961272</v>
          </cell>
          <cell r="P4">
            <v>0.19226487622961272</v>
          </cell>
          <cell r="Q4">
            <v>0.19226487622961272</v>
          </cell>
          <cell r="R4">
            <v>0.19226487622961272</v>
          </cell>
          <cell r="S4">
            <v>0.19226487622961272</v>
          </cell>
          <cell r="T4">
            <v>0.19226487622961272</v>
          </cell>
          <cell r="U4">
            <v>0.19226487622961272</v>
          </cell>
          <cell r="V4">
            <v>0.19226487622961272</v>
          </cell>
          <cell r="W4">
            <v>0.19226487622961272</v>
          </cell>
          <cell r="X4">
            <v>0.19226487622961272</v>
          </cell>
          <cell r="Y4">
            <v>0.19226487622961272</v>
          </cell>
          <cell r="Z4">
            <v>0.19226487622961272</v>
          </cell>
          <cell r="AA4">
            <v>0.19226487622961272</v>
          </cell>
          <cell r="AB4">
            <v>0.19226487622961272</v>
          </cell>
          <cell r="AC4">
            <v>0.19273768155934234</v>
          </cell>
          <cell r="AD4">
            <v>0.19273768155934234</v>
          </cell>
          <cell r="AE4">
            <v>0.19273768155934234</v>
          </cell>
          <cell r="AF4">
            <v>0.19273768155934234</v>
          </cell>
          <cell r="AG4">
            <v>0.19273768155934234</v>
          </cell>
          <cell r="AH4">
            <v>0.19273768155934234</v>
          </cell>
          <cell r="AI4">
            <v>0.19273768155934234</v>
          </cell>
          <cell r="AJ4">
            <v>0.19273768155934234</v>
          </cell>
          <cell r="AK4">
            <v>0.19273768155934234</v>
          </cell>
          <cell r="AL4">
            <v>0.19273768155934234</v>
          </cell>
          <cell r="AM4">
            <v>0.19273768155934234</v>
          </cell>
          <cell r="AN4">
            <v>0.19273768155934234</v>
          </cell>
          <cell r="AO4">
            <v>0.19273768155934234</v>
          </cell>
          <cell r="AP4">
            <v>0.19273768155934234</v>
          </cell>
          <cell r="AQ4">
            <v>0.19273768155934234</v>
          </cell>
          <cell r="AR4">
            <v>0.19273768155934234</v>
          </cell>
          <cell r="AS4">
            <v>0.19273768155934234</v>
          </cell>
          <cell r="AT4">
            <v>0.19273768155934234</v>
          </cell>
          <cell r="AU4">
            <v>0.19273768155934234</v>
          </cell>
          <cell r="AV4">
            <v>0.19273768155934234</v>
          </cell>
          <cell r="AW4">
            <v>0.19273768155934234</v>
          </cell>
          <cell r="AX4">
            <v>0.19273768155934234</v>
          </cell>
          <cell r="AY4">
            <v>0.19273768155934234</v>
          </cell>
          <cell r="AZ4">
            <v>0.19273768155934234</v>
          </cell>
          <cell r="BA4">
            <v>0.19273768155934234</v>
          </cell>
          <cell r="BB4">
            <v>0.19273768155934234</v>
          </cell>
          <cell r="BC4">
            <v>0.19273768155934234</v>
          </cell>
          <cell r="BD4">
            <v>0.19273768155934234</v>
          </cell>
          <cell r="BE4">
            <v>0.19273768155934234</v>
          </cell>
          <cell r="BF4">
            <v>0.19273768155934234</v>
          </cell>
          <cell r="BG4">
            <v>0.19273768155934234</v>
          </cell>
          <cell r="BH4">
            <v>0.19273768155934234</v>
          </cell>
          <cell r="BI4">
            <v>0.19273768155934234</v>
          </cell>
          <cell r="BJ4">
            <v>0.19226487622961272</v>
          </cell>
          <cell r="BK4">
            <v>0.19226487622961272</v>
          </cell>
          <cell r="BL4">
            <v>0.19226487622961272</v>
          </cell>
          <cell r="BM4">
            <v>0.19226487622961272</v>
          </cell>
          <cell r="BN4">
            <v>0.19226487622961272</v>
          </cell>
          <cell r="BO4">
            <v>0.19226487622961272</v>
          </cell>
          <cell r="BP4">
            <v>0.19226487622961272</v>
          </cell>
          <cell r="BQ4">
            <v>0.19226487622961272</v>
          </cell>
          <cell r="BR4">
            <v>0.19226487622961272</v>
          </cell>
          <cell r="BS4">
            <v>0.19226487622961272</v>
          </cell>
          <cell r="BT4">
            <v>0.19226487622961272</v>
          </cell>
          <cell r="BU4">
            <v>0.19226487622961272</v>
          </cell>
          <cell r="BV4">
            <v>0.19226487622961272</v>
          </cell>
          <cell r="BW4">
            <v>0.19273768155934234</v>
          </cell>
          <cell r="BX4">
            <v>0.19273768155934234</v>
          </cell>
          <cell r="BY4">
            <v>0.19273768155934234</v>
          </cell>
          <cell r="BZ4">
            <v>0.19273768155934234</v>
          </cell>
          <cell r="CA4">
            <v>0.19226487622961272</v>
          </cell>
          <cell r="CB4">
            <v>0.19226487622961272</v>
          </cell>
          <cell r="CC4">
            <v>0.19226487622961272</v>
          </cell>
          <cell r="CD4">
            <v>0.19226487622961272</v>
          </cell>
          <cell r="CE4">
            <v>0.19226487622961272</v>
          </cell>
          <cell r="CF4">
            <v>0.19226487622961272</v>
          </cell>
          <cell r="CG4">
            <v>0.19226487622961272</v>
          </cell>
          <cell r="CH4">
            <v>0.19226487622961272</v>
          </cell>
          <cell r="CI4">
            <v>0.19226487622961272</v>
          </cell>
          <cell r="CJ4">
            <v>0.19226487622961272</v>
          </cell>
          <cell r="CK4">
            <v>0.19226487622961272</v>
          </cell>
          <cell r="CL4">
            <v>0.19226487622961272</v>
          </cell>
          <cell r="CM4">
            <v>0.19273768155934234</v>
          </cell>
          <cell r="CN4">
            <v>0.19273768155934234</v>
          </cell>
        </row>
        <row r="5">
          <cell r="B5">
            <v>0.99031622323756985</v>
          </cell>
          <cell r="C5">
            <v>0.99031622323756985</v>
          </cell>
          <cell r="D5">
            <v>0.99031622323756985</v>
          </cell>
          <cell r="E5">
            <v>0.99031622323756985</v>
          </cell>
          <cell r="F5">
            <v>0.98788687582259516</v>
          </cell>
          <cell r="G5">
            <v>0.98788687582259516</v>
          </cell>
          <cell r="H5">
            <v>0.98788687582259516</v>
          </cell>
          <cell r="I5">
            <v>0.98788687582259516</v>
          </cell>
          <cell r="J5">
            <v>0.98788687582259516</v>
          </cell>
          <cell r="K5">
            <v>0.98788687582259516</v>
          </cell>
          <cell r="L5">
            <v>0.98788687582259516</v>
          </cell>
          <cell r="M5">
            <v>0.98788687582259516</v>
          </cell>
          <cell r="N5">
            <v>0.98788687582259516</v>
          </cell>
          <cell r="O5">
            <v>0.98788687582259516</v>
          </cell>
          <cell r="P5">
            <v>0.98788687582259516</v>
          </cell>
          <cell r="Q5">
            <v>0.98788687582259516</v>
          </cell>
          <cell r="R5">
            <v>0.98788687582259516</v>
          </cell>
          <cell r="S5">
            <v>0.98788687582259516</v>
          </cell>
          <cell r="T5">
            <v>0.98788687582259516</v>
          </cell>
          <cell r="U5">
            <v>0.98788687582259516</v>
          </cell>
          <cell r="V5">
            <v>0.98788687582259516</v>
          </cell>
          <cell r="W5">
            <v>0.98788687582259516</v>
          </cell>
          <cell r="X5">
            <v>0.98788687582259516</v>
          </cell>
          <cell r="Y5">
            <v>0.98788687582259516</v>
          </cell>
          <cell r="Z5">
            <v>0.98788687582259516</v>
          </cell>
          <cell r="AA5">
            <v>0.98788687582259516</v>
          </cell>
          <cell r="AB5">
            <v>0.98788687582259516</v>
          </cell>
          <cell r="AC5">
            <v>0.99031622323756985</v>
          </cell>
          <cell r="AD5">
            <v>0.99031622323756985</v>
          </cell>
          <cell r="AE5">
            <v>0.99031622323756985</v>
          </cell>
          <cell r="AF5">
            <v>0.99031622323756985</v>
          </cell>
          <cell r="AG5">
            <v>0.99031622323756985</v>
          </cell>
          <cell r="AH5">
            <v>0.99031622323756985</v>
          </cell>
          <cell r="AI5">
            <v>0.99031622323756985</v>
          </cell>
          <cell r="AJ5">
            <v>0.99031622323756985</v>
          </cell>
          <cell r="AK5">
            <v>0.99031622323756985</v>
          </cell>
          <cell r="AL5">
            <v>0.99031622323756985</v>
          </cell>
          <cell r="AM5">
            <v>0.99031622323756985</v>
          </cell>
          <cell r="AN5">
            <v>0.99031622323756985</v>
          </cell>
          <cell r="AO5">
            <v>0.99031622323756985</v>
          </cell>
          <cell r="AP5">
            <v>0.99031622323756985</v>
          </cell>
          <cell r="AQ5">
            <v>0.99031622323756985</v>
          </cell>
          <cell r="AR5">
            <v>0.99031622323756985</v>
          </cell>
          <cell r="AS5">
            <v>0.99031622323756985</v>
          </cell>
          <cell r="AT5">
            <v>0.99031622323756985</v>
          </cell>
          <cell r="AU5">
            <v>0.99031622323756985</v>
          </cell>
          <cell r="AV5">
            <v>0.99031622323756985</v>
          </cell>
          <cell r="AW5">
            <v>0.99031622323756985</v>
          </cell>
          <cell r="AX5">
            <v>0.99031622323756985</v>
          </cell>
          <cell r="AY5">
            <v>0.99031622323756985</v>
          </cell>
          <cell r="AZ5">
            <v>0.99031622323756985</v>
          </cell>
          <cell r="BA5">
            <v>0.99031622323756985</v>
          </cell>
          <cell r="BB5">
            <v>0.99031622323756985</v>
          </cell>
          <cell r="BC5">
            <v>0.99031622323756985</v>
          </cell>
          <cell r="BD5">
            <v>0.99031622323756985</v>
          </cell>
          <cell r="BE5">
            <v>0.99031622323756985</v>
          </cell>
          <cell r="BF5">
            <v>0.99031622323756985</v>
          </cell>
          <cell r="BG5">
            <v>0.99031622323756985</v>
          </cell>
          <cell r="BH5">
            <v>0.99031622323756985</v>
          </cell>
          <cell r="BI5">
            <v>0.99031622323756985</v>
          </cell>
          <cell r="BJ5">
            <v>0.98788687582259516</v>
          </cell>
          <cell r="BK5">
            <v>0.98788687582259516</v>
          </cell>
          <cell r="BL5">
            <v>0.98788687582259516</v>
          </cell>
          <cell r="BM5">
            <v>0.98788687582259516</v>
          </cell>
          <cell r="BN5">
            <v>0.98788687582259516</v>
          </cell>
          <cell r="BO5">
            <v>0.98788687582259516</v>
          </cell>
          <cell r="BP5">
            <v>0.98788687582259516</v>
          </cell>
          <cell r="BQ5">
            <v>0.98788687582259516</v>
          </cell>
          <cell r="BR5">
            <v>0.98788687582259516</v>
          </cell>
          <cell r="BS5">
            <v>0.98788687582259516</v>
          </cell>
          <cell r="BT5">
            <v>0.98788687582259516</v>
          </cell>
          <cell r="BU5">
            <v>0.98788687582259516</v>
          </cell>
          <cell r="BV5">
            <v>0.98788687582259516</v>
          </cell>
          <cell r="BW5">
            <v>0.99031622323756985</v>
          </cell>
          <cell r="BX5">
            <v>0.99031622323756985</v>
          </cell>
          <cell r="BY5">
            <v>0.99031622323756985</v>
          </cell>
          <cell r="BZ5">
            <v>0.99031622323756985</v>
          </cell>
          <cell r="CA5">
            <v>0.98788687582259516</v>
          </cell>
          <cell r="CB5">
            <v>0.98788687582259516</v>
          </cell>
          <cell r="CC5">
            <v>0.98788687582259516</v>
          </cell>
          <cell r="CD5">
            <v>0.98788687582259516</v>
          </cell>
          <cell r="CE5">
            <v>0.98788687582259516</v>
          </cell>
          <cell r="CF5">
            <v>0.98788687582259516</v>
          </cell>
          <cell r="CG5">
            <v>0.98788687582259516</v>
          </cell>
          <cell r="CH5">
            <v>0.98788687582259516</v>
          </cell>
          <cell r="CI5">
            <v>0.98788687582259516</v>
          </cell>
          <cell r="CJ5">
            <v>0.98788687582259516</v>
          </cell>
          <cell r="CK5">
            <v>0.98788687582259516</v>
          </cell>
          <cell r="CL5">
            <v>0.98788687582259516</v>
          </cell>
          <cell r="CM5">
            <v>0.99031622323756985</v>
          </cell>
          <cell r="CN5">
            <v>0.99031622323756985</v>
          </cell>
        </row>
        <row r="6">
          <cell r="B6">
            <v>0.89217223192589368</v>
          </cell>
          <cell r="C6">
            <v>0.89217223192589368</v>
          </cell>
          <cell r="D6">
            <v>0.89217223192589368</v>
          </cell>
          <cell r="E6">
            <v>0.89217223192589368</v>
          </cell>
          <cell r="F6">
            <v>0.88998364180237166</v>
          </cell>
          <cell r="G6">
            <v>0.88998364180237166</v>
          </cell>
          <cell r="H6">
            <v>0.88998364180237166</v>
          </cell>
          <cell r="I6">
            <v>0.88998364180237166</v>
          </cell>
          <cell r="J6">
            <v>0.88998364180237166</v>
          </cell>
          <cell r="K6">
            <v>0.88998364180237166</v>
          </cell>
          <cell r="L6">
            <v>0.88998364180237166</v>
          </cell>
          <cell r="M6">
            <v>0.88998364180237166</v>
          </cell>
          <cell r="N6">
            <v>0.88998364180237166</v>
          </cell>
          <cell r="O6">
            <v>0.88998364180237166</v>
          </cell>
          <cell r="P6">
            <v>0.88998364180237166</v>
          </cell>
          <cell r="Q6">
            <v>0.88998364180237166</v>
          </cell>
          <cell r="R6">
            <v>0.88998364180237166</v>
          </cell>
          <cell r="S6">
            <v>0.88998364180237166</v>
          </cell>
          <cell r="T6">
            <v>0.88998364180237166</v>
          </cell>
          <cell r="U6">
            <v>0.88998364180237166</v>
          </cell>
          <cell r="V6">
            <v>0.88998364180237166</v>
          </cell>
          <cell r="W6">
            <v>0.88998364180237166</v>
          </cell>
          <cell r="X6">
            <v>0.88998364180237166</v>
          </cell>
          <cell r="Y6">
            <v>0.88998364180237166</v>
          </cell>
          <cell r="Z6">
            <v>0.88998364180237166</v>
          </cell>
          <cell r="AA6">
            <v>0.88998364180237166</v>
          </cell>
          <cell r="AB6">
            <v>0.88998364180237166</v>
          </cell>
          <cell r="AC6">
            <v>0.89217223192589368</v>
          </cell>
          <cell r="AD6">
            <v>0.89217223192589368</v>
          </cell>
          <cell r="AE6">
            <v>0.89217223192589368</v>
          </cell>
          <cell r="AF6">
            <v>0.89217223192589368</v>
          </cell>
          <cell r="AG6">
            <v>0.89217223192589368</v>
          </cell>
          <cell r="AH6">
            <v>0.89217223192589368</v>
          </cell>
          <cell r="AI6">
            <v>0.89217223192589368</v>
          </cell>
          <cell r="AJ6">
            <v>0.89217223192589368</v>
          </cell>
          <cell r="AK6">
            <v>0.89217223192589368</v>
          </cell>
          <cell r="AL6">
            <v>0.89217223192589368</v>
          </cell>
          <cell r="AM6">
            <v>0.89217223192589368</v>
          </cell>
          <cell r="AN6">
            <v>0.89217223192589368</v>
          </cell>
          <cell r="AO6">
            <v>0.89217223192589368</v>
          </cell>
          <cell r="AP6">
            <v>0.89217223192589368</v>
          </cell>
          <cell r="AQ6">
            <v>0.89217223192589368</v>
          </cell>
          <cell r="AR6">
            <v>0.89217223192589368</v>
          </cell>
          <cell r="AS6">
            <v>0.89217223192589368</v>
          </cell>
          <cell r="AT6">
            <v>0.89217223192589368</v>
          </cell>
          <cell r="AU6">
            <v>0.89217223192589368</v>
          </cell>
          <cell r="AV6">
            <v>0.89217223192589368</v>
          </cell>
          <cell r="AW6">
            <v>0.89217223192589368</v>
          </cell>
          <cell r="AX6">
            <v>0.89217223192589368</v>
          </cell>
          <cell r="AY6">
            <v>0.89217223192589368</v>
          </cell>
          <cell r="AZ6">
            <v>0.89217223192589368</v>
          </cell>
          <cell r="BA6">
            <v>0.89217223192589368</v>
          </cell>
          <cell r="BB6">
            <v>0.89217223192589368</v>
          </cell>
          <cell r="BC6">
            <v>0.89217223192589368</v>
          </cell>
          <cell r="BD6">
            <v>0.89217223192589368</v>
          </cell>
          <cell r="BE6">
            <v>0.89217223192589368</v>
          </cell>
          <cell r="BF6">
            <v>0.89217223192589368</v>
          </cell>
          <cell r="BG6">
            <v>0.89217223192589368</v>
          </cell>
          <cell r="BH6">
            <v>0.89217223192589368</v>
          </cell>
          <cell r="BI6">
            <v>0.89217223192589368</v>
          </cell>
          <cell r="BJ6">
            <v>0.88998364180237166</v>
          </cell>
          <cell r="BK6">
            <v>0.88998364180237166</v>
          </cell>
          <cell r="BL6">
            <v>0.88998364180237166</v>
          </cell>
          <cell r="BM6">
            <v>0.88998364180237166</v>
          </cell>
          <cell r="BN6">
            <v>0.88998364180237166</v>
          </cell>
          <cell r="BO6">
            <v>0.88998364180237166</v>
          </cell>
          <cell r="BP6">
            <v>0.88998364180237166</v>
          </cell>
          <cell r="BQ6">
            <v>0.88998364180237166</v>
          </cell>
          <cell r="BR6">
            <v>0.88998364180237166</v>
          </cell>
          <cell r="BS6">
            <v>0.88998364180237166</v>
          </cell>
          <cell r="BT6">
            <v>0.88998364180237166</v>
          </cell>
          <cell r="BU6">
            <v>0.88998364180237166</v>
          </cell>
          <cell r="BV6">
            <v>0.88998364180237166</v>
          </cell>
          <cell r="BW6">
            <v>0.89217223192589368</v>
          </cell>
          <cell r="BX6">
            <v>0.89217223192589368</v>
          </cell>
          <cell r="BY6">
            <v>0.89217223192589368</v>
          </cell>
          <cell r="BZ6">
            <v>0.89217223192589368</v>
          </cell>
          <cell r="CA6">
            <v>0.88998364180237166</v>
          </cell>
          <cell r="CB6">
            <v>0.88998364180237166</v>
          </cell>
          <cell r="CC6">
            <v>0.88998364180237166</v>
          </cell>
          <cell r="CD6">
            <v>0.88998364180237166</v>
          </cell>
          <cell r="CE6">
            <v>0.88998364180237166</v>
          </cell>
          <cell r="CF6">
            <v>0.88998364180237166</v>
          </cell>
          <cell r="CG6">
            <v>0.88998364180237166</v>
          </cell>
          <cell r="CH6">
            <v>0.88998364180237166</v>
          </cell>
          <cell r="CI6">
            <v>0.88998364180237166</v>
          </cell>
          <cell r="CJ6">
            <v>0.88998364180237166</v>
          </cell>
          <cell r="CK6">
            <v>0.88998364180237166</v>
          </cell>
          <cell r="CL6">
            <v>0.88998364180237166</v>
          </cell>
          <cell r="CM6">
            <v>0.89217223192589368</v>
          </cell>
          <cell r="CN6">
            <v>0.89217223192589368</v>
          </cell>
        </row>
        <row r="7">
          <cell r="B7">
            <v>0.48894731379942574</v>
          </cell>
          <cell r="C7">
            <v>0.48894731379942574</v>
          </cell>
          <cell r="D7">
            <v>0.48894731379942574</v>
          </cell>
          <cell r="E7">
            <v>0.48894731379942574</v>
          </cell>
          <cell r="F7">
            <v>0.48774787581692536</v>
          </cell>
          <cell r="G7">
            <v>0.48774787581692536</v>
          </cell>
          <cell r="H7">
            <v>0.48774787581692536</v>
          </cell>
          <cell r="I7">
            <v>0.48774787581692536</v>
          </cell>
          <cell r="J7">
            <v>0.48774787581692536</v>
          </cell>
          <cell r="K7">
            <v>0.48774787581692536</v>
          </cell>
          <cell r="L7">
            <v>0.48774787581692536</v>
          </cell>
          <cell r="M7">
            <v>0.48774787581692536</v>
          </cell>
          <cell r="N7">
            <v>0.48774787581692536</v>
          </cell>
          <cell r="O7">
            <v>0.48774787581692536</v>
          </cell>
          <cell r="P7">
            <v>0.48774787581692536</v>
          </cell>
          <cell r="Q7">
            <v>0.48774787581692536</v>
          </cell>
          <cell r="R7">
            <v>0.48774787581692536</v>
          </cell>
          <cell r="S7">
            <v>0.48774787581692536</v>
          </cell>
          <cell r="T7">
            <v>0.48774787581692536</v>
          </cell>
          <cell r="U7">
            <v>0.48774787581692536</v>
          </cell>
          <cell r="V7">
            <v>0.48774787581692536</v>
          </cell>
          <cell r="W7">
            <v>0.48774787581692536</v>
          </cell>
          <cell r="X7">
            <v>0.48774787581692536</v>
          </cell>
          <cell r="Y7">
            <v>0.48774787581692536</v>
          </cell>
          <cell r="Z7">
            <v>0.48774787581692536</v>
          </cell>
          <cell r="AA7">
            <v>0.48774787581692536</v>
          </cell>
          <cell r="AB7">
            <v>0.48774787581692536</v>
          </cell>
          <cell r="AC7">
            <v>0.48894731379942574</v>
          </cell>
          <cell r="AD7">
            <v>0.48894731379942574</v>
          </cell>
          <cell r="AE7">
            <v>0.48894731379942574</v>
          </cell>
          <cell r="AF7">
            <v>0.48894731379942574</v>
          </cell>
          <cell r="AG7">
            <v>0.48894731379942574</v>
          </cell>
          <cell r="AH7">
            <v>0.48894731379942574</v>
          </cell>
          <cell r="AI7">
            <v>0.48894731379942574</v>
          </cell>
          <cell r="AJ7">
            <v>0.48894731379942574</v>
          </cell>
          <cell r="AK7">
            <v>0.48894731379942574</v>
          </cell>
          <cell r="AL7">
            <v>0.48894731379942574</v>
          </cell>
          <cell r="AM7">
            <v>0.48894731379942574</v>
          </cell>
          <cell r="AN7">
            <v>0.48894731379942574</v>
          </cell>
          <cell r="AO7">
            <v>0.48894731379942574</v>
          </cell>
          <cell r="AP7">
            <v>0.48894731379942574</v>
          </cell>
          <cell r="AQ7">
            <v>0.48894731379942574</v>
          </cell>
          <cell r="AR7">
            <v>0.48894731379942574</v>
          </cell>
          <cell r="AS7">
            <v>0.48894731379942574</v>
          </cell>
          <cell r="AT7">
            <v>0.48894731379942574</v>
          </cell>
          <cell r="AU7">
            <v>0.48894731379942574</v>
          </cell>
          <cell r="AV7">
            <v>0.48894731379942574</v>
          </cell>
          <cell r="AW7">
            <v>0.48894731379942574</v>
          </cell>
          <cell r="AX7">
            <v>0.48894731379942574</v>
          </cell>
          <cell r="AY7">
            <v>0.48894731379942574</v>
          </cell>
          <cell r="AZ7">
            <v>0.48894731379942574</v>
          </cell>
          <cell r="BA7">
            <v>0.48894731379942574</v>
          </cell>
          <cell r="BB7">
            <v>0.48894731379942574</v>
          </cell>
          <cell r="BC7">
            <v>0.48894731379942574</v>
          </cell>
          <cell r="BD7">
            <v>0.48894731379942574</v>
          </cell>
          <cell r="BE7">
            <v>0.48894731379942574</v>
          </cell>
          <cell r="BF7">
            <v>0.48894731379942574</v>
          </cell>
          <cell r="BG7">
            <v>0.48894731379942574</v>
          </cell>
          <cell r="BH7">
            <v>0.48894731379942574</v>
          </cell>
          <cell r="BI7">
            <v>0.48894731379942574</v>
          </cell>
          <cell r="BJ7">
            <v>0.48774787581692536</v>
          </cell>
          <cell r="BK7">
            <v>0.48774787581692536</v>
          </cell>
          <cell r="BL7">
            <v>0.48774787581692536</v>
          </cell>
          <cell r="BM7">
            <v>0.48774787581692536</v>
          </cell>
          <cell r="BN7">
            <v>0.48774787581692536</v>
          </cell>
          <cell r="BO7">
            <v>0.48774787581692536</v>
          </cell>
          <cell r="BP7">
            <v>0.48774787581692536</v>
          </cell>
          <cell r="BQ7">
            <v>0.48774787581692536</v>
          </cell>
          <cell r="BR7">
            <v>0.48774787581692536</v>
          </cell>
          <cell r="BS7">
            <v>0.48774787581692536</v>
          </cell>
          <cell r="BT7">
            <v>0.48774787581692536</v>
          </cell>
          <cell r="BU7">
            <v>0.48774787581692536</v>
          </cell>
          <cell r="BV7">
            <v>0.48774787581692536</v>
          </cell>
          <cell r="BW7">
            <v>0.48894731379942574</v>
          </cell>
          <cell r="BX7">
            <v>0.48894731379942574</v>
          </cell>
          <cell r="BY7">
            <v>0.48894731379942574</v>
          </cell>
          <cell r="BZ7">
            <v>0.48894731379942574</v>
          </cell>
          <cell r="CA7">
            <v>0.48774787581692536</v>
          </cell>
          <cell r="CB7">
            <v>0.48774787581692536</v>
          </cell>
          <cell r="CC7">
            <v>0.48774787581692536</v>
          </cell>
          <cell r="CD7">
            <v>0.48774787581692536</v>
          </cell>
          <cell r="CE7">
            <v>0.48774787581692536</v>
          </cell>
          <cell r="CF7">
            <v>0.48774787581692536</v>
          </cell>
          <cell r="CG7">
            <v>0.48774787581692536</v>
          </cell>
          <cell r="CH7">
            <v>0.48774787581692536</v>
          </cell>
          <cell r="CI7">
            <v>0.48774787581692536</v>
          </cell>
          <cell r="CJ7">
            <v>0.48774787581692536</v>
          </cell>
          <cell r="CK7">
            <v>0.48774787581692536</v>
          </cell>
          <cell r="CL7">
            <v>0.48774787581692536</v>
          </cell>
          <cell r="CM7">
            <v>0.48894731379942574</v>
          </cell>
          <cell r="CN7">
            <v>0.48894731379942574</v>
          </cell>
        </row>
        <row r="8">
          <cell r="B8">
            <v>0.98329124433528214</v>
          </cell>
          <cell r="C8">
            <v>0.98329124433528214</v>
          </cell>
          <cell r="D8">
            <v>0.98329124433528214</v>
          </cell>
          <cell r="E8">
            <v>0.98329124433528214</v>
          </cell>
          <cell r="F8">
            <v>0.98087912991511861</v>
          </cell>
          <cell r="G8">
            <v>0.98087912991511861</v>
          </cell>
          <cell r="H8">
            <v>0.98087912991511861</v>
          </cell>
          <cell r="I8">
            <v>0.98087912991511861</v>
          </cell>
          <cell r="J8">
            <v>0.98087912991511861</v>
          </cell>
          <cell r="K8">
            <v>0.98087912991511861</v>
          </cell>
          <cell r="L8">
            <v>0.98087912991511861</v>
          </cell>
          <cell r="M8">
            <v>0.98087912991511861</v>
          </cell>
          <cell r="N8">
            <v>0.98087912991511861</v>
          </cell>
          <cell r="O8">
            <v>0.98087912991511861</v>
          </cell>
          <cell r="P8">
            <v>0.98087912991511861</v>
          </cell>
          <cell r="Q8">
            <v>0.98087912991511861</v>
          </cell>
          <cell r="R8">
            <v>0.98087912991511861</v>
          </cell>
          <cell r="S8">
            <v>0.98087912991511861</v>
          </cell>
          <cell r="T8">
            <v>0.98087912991511861</v>
          </cell>
          <cell r="U8">
            <v>0.98087912991511861</v>
          </cell>
          <cell r="V8">
            <v>0.98087912991511861</v>
          </cell>
          <cell r="W8">
            <v>0.98087912991511861</v>
          </cell>
          <cell r="X8">
            <v>0.98087912991511861</v>
          </cell>
          <cell r="Y8">
            <v>0.98087912991511861</v>
          </cell>
          <cell r="Z8">
            <v>0.98087912991511861</v>
          </cell>
          <cell r="AA8">
            <v>0.98087912991511861</v>
          </cell>
          <cell r="AB8">
            <v>0.98087912991511861</v>
          </cell>
          <cell r="AC8">
            <v>0.98329124433528214</v>
          </cell>
          <cell r="AD8">
            <v>0.98329124433528214</v>
          </cell>
          <cell r="AE8">
            <v>0.98329124433528214</v>
          </cell>
          <cell r="AF8">
            <v>0.98329124433528214</v>
          </cell>
          <cell r="AG8">
            <v>0.98329124433528214</v>
          </cell>
          <cell r="AH8">
            <v>0.98329124433528214</v>
          </cell>
          <cell r="AI8">
            <v>0.98329124433528214</v>
          </cell>
          <cell r="AJ8">
            <v>0.98329124433528214</v>
          </cell>
          <cell r="AK8">
            <v>0.98329124433528214</v>
          </cell>
          <cell r="AL8">
            <v>0.98329124433528214</v>
          </cell>
          <cell r="AM8">
            <v>0.98329124433528214</v>
          </cell>
          <cell r="AN8">
            <v>0.98329124433528214</v>
          </cell>
          <cell r="AO8">
            <v>0.98329124433528214</v>
          </cell>
          <cell r="AP8">
            <v>0.98329124433528214</v>
          </cell>
          <cell r="AQ8">
            <v>0.98329124433528214</v>
          </cell>
          <cell r="AR8">
            <v>0.98329124433528214</v>
          </cell>
          <cell r="AS8">
            <v>0.98329124433528214</v>
          </cell>
          <cell r="AT8">
            <v>0.98329124433528214</v>
          </cell>
          <cell r="AU8">
            <v>0.98329124433528214</v>
          </cell>
          <cell r="AV8">
            <v>0.98329124433528214</v>
          </cell>
          <cell r="AW8">
            <v>0.98329124433528214</v>
          </cell>
          <cell r="AX8">
            <v>0.98329124433528214</v>
          </cell>
          <cell r="AY8">
            <v>0.98329124433528214</v>
          </cell>
          <cell r="AZ8">
            <v>0.98329124433528214</v>
          </cell>
          <cell r="BA8">
            <v>0.98329124433528214</v>
          </cell>
          <cell r="BB8">
            <v>0.98329124433528214</v>
          </cell>
          <cell r="BC8">
            <v>0.98329124433528214</v>
          </cell>
          <cell r="BD8">
            <v>0.98329124433528214</v>
          </cell>
          <cell r="BE8">
            <v>0.98329124433528214</v>
          </cell>
          <cell r="BF8">
            <v>0.98329124433528214</v>
          </cell>
          <cell r="BG8">
            <v>0.98329124433528214</v>
          </cell>
          <cell r="BH8">
            <v>0.98329124433528214</v>
          </cell>
          <cell r="BI8">
            <v>0.98329124433528214</v>
          </cell>
          <cell r="BJ8">
            <v>0.98087912991511861</v>
          </cell>
          <cell r="BK8">
            <v>0.98087912991511861</v>
          </cell>
          <cell r="BL8">
            <v>0.98087912991511861</v>
          </cell>
          <cell r="BM8">
            <v>0.98087912991511861</v>
          </cell>
          <cell r="BN8">
            <v>0.98087912991511861</v>
          </cell>
          <cell r="BO8">
            <v>0.98087912991511861</v>
          </cell>
          <cell r="BP8">
            <v>0.98087912991511861</v>
          </cell>
          <cell r="BQ8">
            <v>0.98087912991511861</v>
          </cell>
          <cell r="BR8">
            <v>0.98087912991511861</v>
          </cell>
          <cell r="BS8">
            <v>0.98087912991511861</v>
          </cell>
          <cell r="BT8">
            <v>0.98087912991511861</v>
          </cell>
          <cell r="BU8">
            <v>0.98087912991511861</v>
          </cell>
          <cell r="BV8">
            <v>0.98087912991511861</v>
          </cell>
          <cell r="BW8">
            <v>0.98329124433528214</v>
          </cell>
          <cell r="BX8">
            <v>0.98329124433528214</v>
          </cell>
          <cell r="BY8">
            <v>0.98329124433528214</v>
          </cell>
          <cell r="BZ8">
            <v>0.98329124433528214</v>
          </cell>
          <cell r="CA8">
            <v>0.98087912991511861</v>
          </cell>
          <cell r="CB8">
            <v>0.98087912991511861</v>
          </cell>
          <cell r="CC8">
            <v>0.98087912991511861</v>
          </cell>
          <cell r="CD8">
            <v>0.98087912991511861</v>
          </cell>
          <cell r="CE8">
            <v>0.98087912991511861</v>
          </cell>
          <cell r="CF8">
            <v>0.98087912991511861</v>
          </cell>
          <cell r="CG8">
            <v>0.98087912991511861</v>
          </cell>
          <cell r="CH8">
            <v>0.98087912991511861</v>
          </cell>
          <cell r="CI8">
            <v>0.98087912991511861</v>
          </cell>
          <cell r="CJ8">
            <v>0.98087912991511861</v>
          </cell>
          <cell r="CK8">
            <v>0.98087912991511861</v>
          </cell>
          <cell r="CL8">
            <v>0.98087912991511861</v>
          </cell>
          <cell r="CM8">
            <v>0.98329124433528214</v>
          </cell>
          <cell r="CN8">
            <v>0.98329124433528214</v>
          </cell>
        </row>
        <row r="9">
          <cell r="B9">
            <v>2.5218805133704638E-2</v>
          </cell>
          <cell r="C9">
            <v>2.5218805133704638E-2</v>
          </cell>
          <cell r="D9">
            <v>2.5218805133704638E-2</v>
          </cell>
          <cell r="E9">
            <v>2.5218805133704638E-2</v>
          </cell>
          <cell r="F9">
            <v>2.5156940814386484E-2</v>
          </cell>
          <cell r="G9">
            <v>2.5156940814386484E-2</v>
          </cell>
          <cell r="H9">
            <v>2.5156940814386484E-2</v>
          </cell>
          <cell r="I9">
            <v>2.5156940814386484E-2</v>
          </cell>
          <cell r="J9">
            <v>2.5156940814386484E-2</v>
          </cell>
          <cell r="K9">
            <v>2.5156940814386484E-2</v>
          </cell>
          <cell r="L9">
            <v>2.5156940814386484E-2</v>
          </cell>
          <cell r="M9">
            <v>2.5156940814386484E-2</v>
          </cell>
          <cell r="N9">
            <v>2.5156940814386484E-2</v>
          </cell>
          <cell r="O9">
            <v>2.5156940814386484E-2</v>
          </cell>
          <cell r="P9">
            <v>2.5156940814386484E-2</v>
          </cell>
          <cell r="Q9">
            <v>2.5156940814386484E-2</v>
          </cell>
          <cell r="R9">
            <v>2.5156940814386484E-2</v>
          </cell>
          <cell r="S9">
            <v>2.5156940814386484E-2</v>
          </cell>
          <cell r="T9">
            <v>2.5156940814386484E-2</v>
          </cell>
          <cell r="U9">
            <v>2.5156940814386484E-2</v>
          </cell>
          <cell r="V9">
            <v>2.5156940814386484E-2</v>
          </cell>
          <cell r="W9">
            <v>2.5156940814386484E-2</v>
          </cell>
          <cell r="X9">
            <v>2.5156940814386484E-2</v>
          </cell>
          <cell r="Y9">
            <v>2.5156940814386484E-2</v>
          </cell>
          <cell r="Z9">
            <v>2.5156940814386484E-2</v>
          </cell>
          <cell r="AA9">
            <v>2.5156940814386484E-2</v>
          </cell>
          <cell r="AB9">
            <v>2.5156940814386484E-2</v>
          </cell>
          <cell r="AC9">
            <v>2.5218805133704638E-2</v>
          </cell>
          <cell r="AD9">
            <v>2.5218805133704638E-2</v>
          </cell>
          <cell r="AE9">
            <v>2.5218805133704638E-2</v>
          </cell>
          <cell r="AF9">
            <v>2.5218805133704638E-2</v>
          </cell>
          <cell r="AG9">
            <v>2.5218805133704638E-2</v>
          </cell>
          <cell r="AH9">
            <v>2.5218805133704638E-2</v>
          </cell>
          <cell r="AI9">
            <v>2.5218805133704638E-2</v>
          </cell>
          <cell r="AJ9">
            <v>2.5218805133704638E-2</v>
          </cell>
          <cell r="AK9">
            <v>2.5218805133704638E-2</v>
          </cell>
          <cell r="AL9">
            <v>2.5218805133704638E-2</v>
          </cell>
          <cell r="AM9">
            <v>2.5218805133704638E-2</v>
          </cell>
          <cell r="AN9">
            <v>2.5218805133704638E-2</v>
          </cell>
          <cell r="AO9">
            <v>2.5218805133704638E-2</v>
          </cell>
          <cell r="AP9">
            <v>2.5218805133704638E-2</v>
          </cell>
          <cell r="AQ9">
            <v>2.5218805133704638E-2</v>
          </cell>
          <cell r="AR9">
            <v>2.5218805133704638E-2</v>
          </cell>
          <cell r="AS9">
            <v>2.5218805133704638E-2</v>
          </cell>
          <cell r="AT9">
            <v>2.5218805133704638E-2</v>
          </cell>
          <cell r="AU9">
            <v>2.5218805133704638E-2</v>
          </cell>
          <cell r="AV9">
            <v>2.5218805133704638E-2</v>
          </cell>
          <cell r="AW9">
            <v>2.5218805133704638E-2</v>
          </cell>
          <cell r="AX9">
            <v>2.5218805133704638E-2</v>
          </cell>
          <cell r="AY9">
            <v>2.5218805133704638E-2</v>
          </cell>
          <cell r="AZ9">
            <v>2.5218805133704638E-2</v>
          </cell>
          <cell r="BA9">
            <v>2.5218805133704638E-2</v>
          </cell>
          <cell r="BB9">
            <v>2.5218805133704638E-2</v>
          </cell>
          <cell r="BC9">
            <v>2.5218805133704638E-2</v>
          </cell>
          <cell r="BD9">
            <v>2.5218805133704638E-2</v>
          </cell>
          <cell r="BE9">
            <v>2.5218805133704638E-2</v>
          </cell>
          <cell r="BF9">
            <v>2.5218805133704638E-2</v>
          </cell>
          <cell r="BG9">
            <v>2.5218805133704638E-2</v>
          </cell>
          <cell r="BH9">
            <v>2.5218805133704638E-2</v>
          </cell>
          <cell r="BI9">
            <v>2.5218805133704638E-2</v>
          </cell>
          <cell r="BJ9">
            <v>2.5156940814386484E-2</v>
          </cell>
          <cell r="BK9">
            <v>2.5156940814386484E-2</v>
          </cell>
          <cell r="BL9">
            <v>2.5156940814386484E-2</v>
          </cell>
          <cell r="BM9">
            <v>2.5156940814386484E-2</v>
          </cell>
          <cell r="BN9">
            <v>2.5156940814386484E-2</v>
          </cell>
          <cell r="BO9">
            <v>2.5156940814386484E-2</v>
          </cell>
          <cell r="BP9">
            <v>2.5156940814386484E-2</v>
          </cell>
          <cell r="BQ9">
            <v>2.5156940814386484E-2</v>
          </cell>
          <cell r="BR9">
            <v>2.5156940814386484E-2</v>
          </cell>
          <cell r="BS9">
            <v>2.5156940814386484E-2</v>
          </cell>
          <cell r="BT9">
            <v>2.5156940814386484E-2</v>
          </cell>
          <cell r="BU9">
            <v>2.5156940814386484E-2</v>
          </cell>
          <cell r="BV9">
            <v>2.5156940814386484E-2</v>
          </cell>
          <cell r="BW9">
            <v>2.5218805133704638E-2</v>
          </cell>
          <cell r="BX9">
            <v>2.5218805133704638E-2</v>
          </cell>
          <cell r="BY9">
            <v>2.5218805133704638E-2</v>
          </cell>
          <cell r="BZ9">
            <v>2.5218805133704638E-2</v>
          </cell>
          <cell r="CA9">
            <v>2.5156940814386484E-2</v>
          </cell>
          <cell r="CB9">
            <v>2.5156940814386484E-2</v>
          </cell>
          <cell r="CC9">
            <v>2.5156940814386484E-2</v>
          </cell>
          <cell r="CD9">
            <v>2.5156940814386484E-2</v>
          </cell>
          <cell r="CE9">
            <v>2.5156940814386484E-2</v>
          </cell>
          <cell r="CF9">
            <v>2.5156940814386484E-2</v>
          </cell>
          <cell r="CG9">
            <v>2.5156940814386484E-2</v>
          </cell>
          <cell r="CH9">
            <v>2.5156940814386484E-2</v>
          </cell>
          <cell r="CI9">
            <v>2.5156940814386484E-2</v>
          </cell>
          <cell r="CJ9">
            <v>2.5156940814386484E-2</v>
          </cell>
          <cell r="CK9">
            <v>2.5156940814386484E-2</v>
          </cell>
          <cell r="CL9">
            <v>2.5156940814386484E-2</v>
          </cell>
          <cell r="CM9">
            <v>2.5218805133704638E-2</v>
          </cell>
          <cell r="CN9">
            <v>2.5218805133704638E-2</v>
          </cell>
        </row>
        <row r="10">
          <cell r="B10">
            <v>2.5759872319810098E-2</v>
          </cell>
          <cell r="C10">
            <v>2.5759872319810098E-2</v>
          </cell>
          <cell r="D10">
            <v>2.5759872319810098E-2</v>
          </cell>
          <cell r="E10">
            <v>2.5759872319810098E-2</v>
          </cell>
          <cell r="F10">
            <v>2.5696680707109232E-2</v>
          </cell>
          <cell r="G10">
            <v>2.5696680707109232E-2</v>
          </cell>
          <cell r="H10">
            <v>2.5696680707109232E-2</v>
          </cell>
          <cell r="I10">
            <v>2.5696680707109232E-2</v>
          </cell>
          <cell r="J10">
            <v>2.5696680707109232E-2</v>
          </cell>
          <cell r="K10">
            <v>2.5696680707109232E-2</v>
          </cell>
          <cell r="L10">
            <v>2.5696680707109232E-2</v>
          </cell>
          <cell r="M10">
            <v>2.5696680707109232E-2</v>
          </cell>
          <cell r="N10">
            <v>2.5696680707109232E-2</v>
          </cell>
          <cell r="O10">
            <v>2.5696680707109232E-2</v>
          </cell>
          <cell r="P10">
            <v>2.5696680707109232E-2</v>
          </cell>
          <cell r="Q10">
            <v>2.5696680707109232E-2</v>
          </cell>
          <cell r="R10">
            <v>2.5696680707109232E-2</v>
          </cell>
          <cell r="S10">
            <v>2.5696680707109232E-2</v>
          </cell>
          <cell r="T10">
            <v>2.5696680707109232E-2</v>
          </cell>
          <cell r="U10">
            <v>2.5696680707109232E-2</v>
          </cell>
          <cell r="V10">
            <v>2.5696680707109232E-2</v>
          </cell>
          <cell r="W10">
            <v>2.5696680707109232E-2</v>
          </cell>
          <cell r="X10">
            <v>2.5696680707109232E-2</v>
          </cell>
          <cell r="Y10">
            <v>2.5696680707109232E-2</v>
          </cell>
          <cell r="Z10">
            <v>2.5696680707109232E-2</v>
          </cell>
          <cell r="AA10">
            <v>2.5696680707109232E-2</v>
          </cell>
          <cell r="AB10">
            <v>2.5696680707109232E-2</v>
          </cell>
          <cell r="AC10">
            <v>2.5759872319810098E-2</v>
          </cell>
          <cell r="AD10">
            <v>2.5759872319810098E-2</v>
          </cell>
          <cell r="AE10">
            <v>2.5759872319810098E-2</v>
          </cell>
          <cell r="AF10">
            <v>2.5759872319810098E-2</v>
          </cell>
          <cell r="AG10">
            <v>2.5759872319810098E-2</v>
          </cell>
          <cell r="AH10">
            <v>2.5759872319810098E-2</v>
          </cell>
          <cell r="AI10">
            <v>2.5759872319810098E-2</v>
          </cell>
          <cell r="AJ10">
            <v>2.5759872319810098E-2</v>
          </cell>
          <cell r="AK10">
            <v>2.5759872319810098E-2</v>
          </cell>
          <cell r="AL10">
            <v>2.5759872319810098E-2</v>
          </cell>
          <cell r="AM10">
            <v>2.5759872319810098E-2</v>
          </cell>
          <cell r="AN10">
            <v>2.5759872319810098E-2</v>
          </cell>
          <cell r="AO10">
            <v>2.5759872319810098E-2</v>
          </cell>
          <cell r="AP10">
            <v>2.5759872319810098E-2</v>
          </cell>
          <cell r="AQ10">
            <v>2.5759872319810098E-2</v>
          </cell>
          <cell r="AR10">
            <v>2.5759872319810098E-2</v>
          </cell>
          <cell r="AS10">
            <v>2.5759872319810098E-2</v>
          </cell>
          <cell r="AT10">
            <v>2.5759872319810098E-2</v>
          </cell>
          <cell r="AU10">
            <v>2.5759872319810098E-2</v>
          </cell>
          <cell r="AV10">
            <v>2.5759872319810098E-2</v>
          </cell>
          <cell r="AW10">
            <v>2.5759872319810098E-2</v>
          </cell>
          <cell r="AX10">
            <v>2.5759872319810098E-2</v>
          </cell>
          <cell r="AY10">
            <v>2.5759872319810098E-2</v>
          </cell>
          <cell r="AZ10">
            <v>2.5759872319810098E-2</v>
          </cell>
          <cell r="BA10">
            <v>2.5759872319810098E-2</v>
          </cell>
          <cell r="BB10">
            <v>2.5759872319810098E-2</v>
          </cell>
          <cell r="BC10">
            <v>2.5759872319810098E-2</v>
          </cell>
          <cell r="BD10">
            <v>2.5759872319810098E-2</v>
          </cell>
          <cell r="BE10">
            <v>2.5759872319810098E-2</v>
          </cell>
          <cell r="BF10">
            <v>2.5759872319810098E-2</v>
          </cell>
          <cell r="BG10">
            <v>2.5759872319810098E-2</v>
          </cell>
          <cell r="BH10">
            <v>2.5759872319810098E-2</v>
          </cell>
          <cell r="BI10">
            <v>2.5759872319810098E-2</v>
          </cell>
          <cell r="BJ10">
            <v>2.5696680707109232E-2</v>
          </cell>
          <cell r="BK10">
            <v>2.5696680707109232E-2</v>
          </cell>
          <cell r="BL10">
            <v>2.5696680707109232E-2</v>
          </cell>
          <cell r="BM10">
            <v>2.5696680707109232E-2</v>
          </cell>
          <cell r="BN10">
            <v>2.5696680707109232E-2</v>
          </cell>
          <cell r="BO10">
            <v>2.5696680707109232E-2</v>
          </cell>
          <cell r="BP10">
            <v>2.5696680707109232E-2</v>
          </cell>
          <cell r="BQ10">
            <v>2.5696680707109232E-2</v>
          </cell>
          <cell r="BR10">
            <v>2.5696680707109232E-2</v>
          </cell>
          <cell r="BS10">
            <v>2.5696680707109232E-2</v>
          </cell>
          <cell r="BT10">
            <v>2.5696680707109232E-2</v>
          </cell>
          <cell r="BU10">
            <v>2.5696680707109232E-2</v>
          </cell>
          <cell r="BV10">
            <v>2.5696680707109232E-2</v>
          </cell>
          <cell r="BW10">
            <v>2.5759872319810098E-2</v>
          </cell>
          <cell r="BX10">
            <v>2.5759872319810098E-2</v>
          </cell>
          <cell r="BY10">
            <v>2.5759872319810098E-2</v>
          </cell>
          <cell r="BZ10">
            <v>2.5759872319810098E-2</v>
          </cell>
          <cell r="CA10">
            <v>2.5696680707109232E-2</v>
          </cell>
          <cell r="CB10">
            <v>2.5696680707109232E-2</v>
          </cell>
          <cell r="CC10">
            <v>2.5696680707109232E-2</v>
          </cell>
          <cell r="CD10">
            <v>2.5696680707109232E-2</v>
          </cell>
          <cell r="CE10">
            <v>2.5696680707109232E-2</v>
          </cell>
          <cell r="CF10">
            <v>2.5696680707109232E-2</v>
          </cell>
          <cell r="CG10">
            <v>2.5696680707109232E-2</v>
          </cell>
          <cell r="CH10">
            <v>2.5696680707109232E-2</v>
          </cell>
          <cell r="CI10">
            <v>2.5696680707109232E-2</v>
          </cell>
          <cell r="CJ10">
            <v>2.5696680707109232E-2</v>
          </cell>
          <cell r="CK10">
            <v>2.5696680707109232E-2</v>
          </cell>
          <cell r="CL10">
            <v>2.5696680707109232E-2</v>
          </cell>
          <cell r="CM10">
            <v>2.5759872319810098E-2</v>
          </cell>
          <cell r="CN10">
            <v>2.5759872319810098E-2</v>
          </cell>
        </row>
        <row r="11">
          <cell r="B11">
            <v>8.2763262997724504E-2</v>
          </cell>
          <cell r="C11">
            <v>8.2763262997724504E-2</v>
          </cell>
          <cell r="D11">
            <v>8.2763262997724504E-2</v>
          </cell>
          <cell r="E11">
            <v>8.2763262997724504E-2</v>
          </cell>
          <cell r="F11">
            <v>8.2560236212642579E-2</v>
          </cell>
          <cell r="G11">
            <v>8.2560236212642579E-2</v>
          </cell>
          <cell r="H11">
            <v>8.2560236212642579E-2</v>
          </cell>
          <cell r="I11">
            <v>8.2560236212642579E-2</v>
          </cell>
          <cell r="J11">
            <v>8.2560236212642579E-2</v>
          </cell>
          <cell r="K11">
            <v>8.2560236212642579E-2</v>
          </cell>
          <cell r="L11">
            <v>8.2560236212642579E-2</v>
          </cell>
          <cell r="M11">
            <v>8.2560236212642579E-2</v>
          </cell>
          <cell r="N11">
            <v>8.2560236212642579E-2</v>
          </cell>
          <cell r="O11">
            <v>8.2560236212642579E-2</v>
          </cell>
          <cell r="P11">
            <v>8.2560236212642579E-2</v>
          </cell>
          <cell r="Q11">
            <v>8.2560236212642579E-2</v>
          </cell>
          <cell r="R11">
            <v>8.2560236212642579E-2</v>
          </cell>
          <cell r="S11">
            <v>8.2560236212642579E-2</v>
          </cell>
          <cell r="T11">
            <v>8.2560236212642579E-2</v>
          </cell>
          <cell r="U11">
            <v>8.2560236212642579E-2</v>
          </cell>
          <cell r="V11">
            <v>8.2560236212642579E-2</v>
          </cell>
          <cell r="W11">
            <v>8.2560236212642579E-2</v>
          </cell>
          <cell r="X11">
            <v>8.2560236212642579E-2</v>
          </cell>
          <cell r="Y11">
            <v>8.2560236212642579E-2</v>
          </cell>
          <cell r="Z11">
            <v>8.2560236212642579E-2</v>
          </cell>
          <cell r="AA11">
            <v>8.2560236212642579E-2</v>
          </cell>
          <cell r="AB11">
            <v>8.2560236212642579E-2</v>
          </cell>
          <cell r="AC11">
            <v>8.2763262997724504E-2</v>
          </cell>
          <cell r="AD11">
            <v>8.2763262997724504E-2</v>
          </cell>
          <cell r="AE11">
            <v>8.2763262997724504E-2</v>
          </cell>
          <cell r="AF11">
            <v>8.2763262997724504E-2</v>
          </cell>
          <cell r="AG11">
            <v>8.2763262997724504E-2</v>
          </cell>
          <cell r="AH11">
            <v>8.2763262997724504E-2</v>
          </cell>
          <cell r="AI11">
            <v>8.2763262997724504E-2</v>
          </cell>
          <cell r="AJ11">
            <v>8.2763262997724504E-2</v>
          </cell>
          <cell r="AK11">
            <v>8.2763262997724504E-2</v>
          </cell>
          <cell r="AL11">
            <v>8.2763262997724504E-2</v>
          </cell>
          <cell r="AM11">
            <v>8.2763262997724504E-2</v>
          </cell>
          <cell r="AN11">
            <v>8.2763262997724504E-2</v>
          </cell>
          <cell r="AO11">
            <v>8.2763262997724504E-2</v>
          </cell>
          <cell r="AP11">
            <v>8.2763262997724504E-2</v>
          </cell>
          <cell r="AQ11">
            <v>8.2763262997724504E-2</v>
          </cell>
          <cell r="AR11">
            <v>8.2763262997724504E-2</v>
          </cell>
          <cell r="AS11">
            <v>8.2763262997724504E-2</v>
          </cell>
          <cell r="AT11">
            <v>8.2763262997724504E-2</v>
          </cell>
          <cell r="AU11">
            <v>8.2763262997724504E-2</v>
          </cell>
          <cell r="AV11">
            <v>8.2763262997724504E-2</v>
          </cell>
          <cell r="AW11">
            <v>8.2763262997724504E-2</v>
          </cell>
          <cell r="AX11">
            <v>8.2763262997724504E-2</v>
          </cell>
          <cell r="AY11">
            <v>8.2763262997724504E-2</v>
          </cell>
          <cell r="AZ11">
            <v>8.2763262997724504E-2</v>
          </cell>
          <cell r="BA11">
            <v>8.2763262997724504E-2</v>
          </cell>
          <cell r="BB11">
            <v>8.2763262997724504E-2</v>
          </cell>
          <cell r="BC11">
            <v>8.2763262997724504E-2</v>
          </cell>
          <cell r="BD11">
            <v>8.2763262997724504E-2</v>
          </cell>
          <cell r="BE11">
            <v>8.2763262997724504E-2</v>
          </cell>
          <cell r="BF11">
            <v>8.2763262997724504E-2</v>
          </cell>
          <cell r="BG11">
            <v>8.2763262997724504E-2</v>
          </cell>
          <cell r="BH11">
            <v>8.2763262997724504E-2</v>
          </cell>
          <cell r="BI11">
            <v>8.2763262997724504E-2</v>
          </cell>
          <cell r="BJ11">
            <v>8.2560236212642579E-2</v>
          </cell>
          <cell r="BK11">
            <v>8.2560236212642579E-2</v>
          </cell>
          <cell r="BL11">
            <v>8.2560236212642579E-2</v>
          </cell>
          <cell r="BM11">
            <v>8.2560236212642579E-2</v>
          </cell>
          <cell r="BN11">
            <v>8.2560236212642579E-2</v>
          </cell>
          <cell r="BO11">
            <v>8.2560236212642579E-2</v>
          </cell>
          <cell r="BP11">
            <v>8.2560236212642579E-2</v>
          </cell>
          <cell r="BQ11">
            <v>8.2560236212642579E-2</v>
          </cell>
          <cell r="BR11">
            <v>8.2560236212642579E-2</v>
          </cell>
          <cell r="BS11">
            <v>8.2560236212642579E-2</v>
          </cell>
          <cell r="BT11">
            <v>8.2560236212642579E-2</v>
          </cell>
          <cell r="BU11">
            <v>8.2560236212642579E-2</v>
          </cell>
          <cell r="BV11">
            <v>8.2560236212642579E-2</v>
          </cell>
          <cell r="BW11">
            <v>8.2763262997724504E-2</v>
          </cell>
          <cell r="BX11">
            <v>8.2763262997724504E-2</v>
          </cell>
          <cell r="BY11">
            <v>8.2763262997724504E-2</v>
          </cell>
          <cell r="BZ11">
            <v>8.2763262997724504E-2</v>
          </cell>
          <cell r="CA11">
            <v>8.2560236212642579E-2</v>
          </cell>
          <cell r="CB11">
            <v>8.2560236212642579E-2</v>
          </cell>
          <cell r="CC11">
            <v>8.2560236212642579E-2</v>
          </cell>
          <cell r="CD11">
            <v>8.2560236212642579E-2</v>
          </cell>
          <cell r="CE11">
            <v>8.2560236212642579E-2</v>
          </cell>
          <cell r="CF11">
            <v>8.2560236212642579E-2</v>
          </cell>
          <cell r="CG11">
            <v>8.2560236212642579E-2</v>
          </cell>
          <cell r="CH11">
            <v>8.2560236212642579E-2</v>
          </cell>
          <cell r="CI11">
            <v>8.2560236212642579E-2</v>
          </cell>
          <cell r="CJ11">
            <v>8.2560236212642579E-2</v>
          </cell>
          <cell r="CK11">
            <v>8.2560236212642579E-2</v>
          </cell>
          <cell r="CL11">
            <v>8.2560236212642579E-2</v>
          </cell>
          <cell r="CM11">
            <v>8.2763262997724504E-2</v>
          </cell>
          <cell r="CN11">
            <v>8.2763262997724504E-2</v>
          </cell>
        </row>
        <row r="12">
          <cell r="B12">
            <v>1.0024591352253283</v>
          </cell>
          <cell r="C12">
            <v>1.0024591352253283</v>
          </cell>
          <cell r="D12">
            <v>1.0024591352253283</v>
          </cell>
          <cell r="E12">
            <v>1.0024591352253283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1.0024591352253283</v>
          </cell>
          <cell r="AD12">
            <v>1.0024591352253283</v>
          </cell>
          <cell r="AE12">
            <v>1.0024591352253283</v>
          </cell>
          <cell r="AF12">
            <v>1.0024591352253283</v>
          </cell>
          <cell r="AG12">
            <v>1.0024591352253283</v>
          </cell>
          <cell r="AH12">
            <v>1.0024591352253283</v>
          </cell>
          <cell r="AI12">
            <v>1.0024591352253283</v>
          </cell>
          <cell r="AJ12">
            <v>1.0024591352253283</v>
          </cell>
          <cell r="AK12">
            <v>1.0024591352253283</v>
          </cell>
          <cell r="AL12">
            <v>1.0024591352253283</v>
          </cell>
          <cell r="AM12">
            <v>1.0024591352253283</v>
          </cell>
          <cell r="AN12">
            <v>1.0024591352253283</v>
          </cell>
          <cell r="AO12">
            <v>1.0024591352253283</v>
          </cell>
          <cell r="AP12">
            <v>1.0024591352253283</v>
          </cell>
          <cell r="AQ12">
            <v>1.0024591352253283</v>
          </cell>
          <cell r="AR12">
            <v>1.0024591352253283</v>
          </cell>
          <cell r="AS12">
            <v>1.0024591352253283</v>
          </cell>
          <cell r="AT12">
            <v>1.0024591352253283</v>
          </cell>
          <cell r="AU12">
            <v>1.0024591352253283</v>
          </cell>
          <cell r="AV12">
            <v>1.0024591352253283</v>
          </cell>
          <cell r="AW12">
            <v>1.0024591352253283</v>
          </cell>
          <cell r="AX12">
            <v>1.0024591352253283</v>
          </cell>
          <cell r="AY12">
            <v>1.0024591352253283</v>
          </cell>
          <cell r="AZ12">
            <v>1.0024591352253283</v>
          </cell>
          <cell r="BA12">
            <v>1.0024591352253283</v>
          </cell>
          <cell r="BB12">
            <v>1.0024591352253283</v>
          </cell>
          <cell r="BC12">
            <v>1.0024591352253283</v>
          </cell>
          <cell r="BD12">
            <v>1.0024591352253283</v>
          </cell>
          <cell r="BE12">
            <v>1.0024591352253283</v>
          </cell>
          <cell r="BF12">
            <v>1.0024591352253283</v>
          </cell>
          <cell r="BG12">
            <v>1.0024591352253283</v>
          </cell>
          <cell r="BH12">
            <v>1.0024591352253283</v>
          </cell>
          <cell r="BI12">
            <v>1.0024591352253283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1.0024591352253283</v>
          </cell>
          <cell r="BX12">
            <v>1.0024591352253283</v>
          </cell>
          <cell r="BY12">
            <v>1.0024591352253283</v>
          </cell>
          <cell r="BZ12">
            <v>1.0024591352253283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1.0024591352253283</v>
          </cell>
          <cell r="CN12">
            <v>1.0024591352253283</v>
          </cell>
        </row>
        <row r="13">
          <cell r="B13">
            <v>4.1235686857854496E-2</v>
          </cell>
          <cell r="C13">
            <v>4.1235686857854496E-2</v>
          </cell>
          <cell r="D13">
            <v>4.1235686857854496E-2</v>
          </cell>
          <cell r="E13">
            <v>4.1235686857854496E-2</v>
          </cell>
          <cell r="F13">
            <v>4.1134531482508493E-2</v>
          </cell>
          <cell r="G13">
            <v>4.1134531482508493E-2</v>
          </cell>
          <cell r="H13">
            <v>4.1134531482508493E-2</v>
          </cell>
          <cell r="I13">
            <v>4.1134531482508493E-2</v>
          </cell>
          <cell r="J13">
            <v>4.1134531482508493E-2</v>
          </cell>
          <cell r="K13">
            <v>4.1134531482508493E-2</v>
          </cell>
          <cell r="L13">
            <v>4.1134531482508493E-2</v>
          </cell>
          <cell r="M13">
            <v>4.1134531482508493E-2</v>
          </cell>
          <cell r="N13">
            <v>4.1134531482508493E-2</v>
          </cell>
          <cell r="O13">
            <v>4.1134531482508493E-2</v>
          </cell>
          <cell r="P13">
            <v>4.1134531482508493E-2</v>
          </cell>
          <cell r="Q13">
            <v>4.1134531482508493E-2</v>
          </cell>
          <cell r="R13">
            <v>4.1134531482508493E-2</v>
          </cell>
          <cell r="S13">
            <v>4.1134531482508493E-2</v>
          </cell>
          <cell r="T13">
            <v>4.1134531482508493E-2</v>
          </cell>
          <cell r="U13">
            <v>4.1134531482508493E-2</v>
          </cell>
          <cell r="V13">
            <v>4.1134531482508493E-2</v>
          </cell>
          <cell r="W13">
            <v>4.1134531482508493E-2</v>
          </cell>
          <cell r="X13">
            <v>4.1134531482508493E-2</v>
          </cell>
          <cell r="Y13">
            <v>4.1134531482508493E-2</v>
          </cell>
          <cell r="Z13">
            <v>4.1134531482508493E-2</v>
          </cell>
          <cell r="AA13">
            <v>4.1134531482508493E-2</v>
          </cell>
          <cell r="AB13">
            <v>4.1134531482508493E-2</v>
          </cell>
          <cell r="AC13">
            <v>4.1235686857854496E-2</v>
          </cell>
          <cell r="AD13">
            <v>4.1235686857854496E-2</v>
          </cell>
          <cell r="AE13">
            <v>4.1235686857854496E-2</v>
          </cell>
          <cell r="AF13">
            <v>4.1235686857854496E-2</v>
          </cell>
          <cell r="AG13">
            <v>4.1235686857854496E-2</v>
          </cell>
          <cell r="AH13">
            <v>4.1235686857854496E-2</v>
          </cell>
          <cell r="AI13">
            <v>4.1235686857854496E-2</v>
          </cell>
          <cell r="AJ13">
            <v>4.1235686857854496E-2</v>
          </cell>
          <cell r="AK13">
            <v>4.1235686857854496E-2</v>
          </cell>
          <cell r="AL13">
            <v>4.1235686857854496E-2</v>
          </cell>
          <cell r="AM13">
            <v>4.1235686857854496E-2</v>
          </cell>
          <cell r="AN13">
            <v>4.1235686857854496E-2</v>
          </cell>
          <cell r="AO13">
            <v>4.1235686857854496E-2</v>
          </cell>
          <cell r="AP13">
            <v>4.1235686857854496E-2</v>
          </cell>
          <cell r="AQ13">
            <v>4.1235686857854496E-2</v>
          </cell>
          <cell r="AR13">
            <v>4.1235686857854496E-2</v>
          </cell>
          <cell r="AS13">
            <v>4.1235686857854496E-2</v>
          </cell>
          <cell r="AT13">
            <v>4.1235686857854496E-2</v>
          </cell>
          <cell r="AU13">
            <v>4.1235686857854496E-2</v>
          </cell>
          <cell r="AV13">
            <v>4.1235686857854496E-2</v>
          </cell>
          <cell r="AW13">
            <v>4.1235686857854496E-2</v>
          </cell>
          <cell r="AX13">
            <v>4.1235686857854496E-2</v>
          </cell>
          <cell r="AY13">
            <v>4.1235686857854496E-2</v>
          </cell>
          <cell r="AZ13">
            <v>4.1235686857854496E-2</v>
          </cell>
          <cell r="BA13">
            <v>4.1235686857854496E-2</v>
          </cell>
          <cell r="BB13">
            <v>4.1235686857854496E-2</v>
          </cell>
          <cell r="BC13">
            <v>4.1235686857854496E-2</v>
          </cell>
          <cell r="BD13">
            <v>4.1235686857854496E-2</v>
          </cell>
          <cell r="BE13">
            <v>4.1235686857854496E-2</v>
          </cell>
          <cell r="BF13">
            <v>4.1235686857854496E-2</v>
          </cell>
          <cell r="BG13">
            <v>4.1235686857854496E-2</v>
          </cell>
          <cell r="BH13">
            <v>4.1235686857854496E-2</v>
          </cell>
          <cell r="BI13">
            <v>4.1235686857854496E-2</v>
          </cell>
          <cell r="BJ13">
            <v>4.1134531482508493E-2</v>
          </cell>
          <cell r="BK13">
            <v>4.1134531482508493E-2</v>
          </cell>
          <cell r="BL13">
            <v>4.1134531482508493E-2</v>
          </cell>
          <cell r="BM13">
            <v>4.1134531482508493E-2</v>
          </cell>
          <cell r="BN13">
            <v>4.1134531482508493E-2</v>
          </cell>
          <cell r="BO13">
            <v>4.1134531482508493E-2</v>
          </cell>
          <cell r="BP13">
            <v>4.1134531482508493E-2</v>
          </cell>
          <cell r="BQ13">
            <v>4.1134531482508493E-2</v>
          </cell>
          <cell r="BR13">
            <v>4.1134531482508493E-2</v>
          </cell>
          <cell r="BS13">
            <v>4.1134531482508493E-2</v>
          </cell>
          <cell r="BT13">
            <v>4.1134531482508493E-2</v>
          </cell>
          <cell r="BU13">
            <v>4.1134531482508493E-2</v>
          </cell>
          <cell r="BV13">
            <v>4.1134531482508493E-2</v>
          </cell>
          <cell r="BW13">
            <v>4.1235686857854496E-2</v>
          </cell>
          <cell r="BX13">
            <v>4.1235686857854496E-2</v>
          </cell>
          <cell r="BY13">
            <v>4.1235686857854496E-2</v>
          </cell>
          <cell r="BZ13">
            <v>4.1235686857854496E-2</v>
          </cell>
          <cell r="CA13">
            <v>4.1134531482508493E-2</v>
          </cell>
          <cell r="CB13">
            <v>4.1134531482508493E-2</v>
          </cell>
          <cell r="CC13">
            <v>4.1134531482508493E-2</v>
          </cell>
          <cell r="CD13">
            <v>4.1134531482508493E-2</v>
          </cell>
          <cell r="CE13">
            <v>4.1134531482508493E-2</v>
          </cell>
          <cell r="CF13">
            <v>4.1134531482508493E-2</v>
          </cell>
          <cell r="CG13">
            <v>4.1134531482508493E-2</v>
          </cell>
          <cell r="CH13">
            <v>4.1134531482508493E-2</v>
          </cell>
          <cell r="CI13">
            <v>4.1134531482508493E-2</v>
          </cell>
          <cell r="CJ13">
            <v>4.1134531482508493E-2</v>
          </cell>
          <cell r="CK13">
            <v>4.1134531482508493E-2</v>
          </cell>
          <cell r="CL13">
            <v>4.1134531482508493E-2</v>
          </cell>
          <cell r="CM13">
            <v>4.1235686857854496E-2</v>
          </cell>
          <cell r="CN13">
            <v>4.1235686857854496E-2</v>
          </cell>
        </row>
        <row r="14">
          <cell r="B14">
            <v>1.096170477738956</v>
          </cell>
          <cell r="C14">
            <v>1.096170477738956</v>
          </cell>
          <cell r="D14">
            <v>1.096170477738956</v>
          </cell>
          <cell r="E14">
            <v>1.096170477738956</v>
          </cell>
          <cell r="F14">
            <v>1.093481458964972</v>
          </cell>
          <cell r="G14">
            <v>1.093481458964972</v>
          </cell>
          <cell r="H14">
            <v>1.093481458964972</v>
          </cell>
          <cell r="I14">
            <v>1.093481458964972</v>
          </cell>
          <cell r="J14">
            <v>1.093481458964972</v>
          </cell>
          <cell r="K14">
            <v>1.093481458964972</v>
          </cell>
          <cell r="L14">
            <v>1.093481458964972</v>
          </cell>
          <cell r="M14">
            <v>1.093481458964972</v>
          </cell>
          <cell r="N14">
            <v>1.093481458964972</v>
          </cell>
          <cell r="O14">
            <v>1.093481458964972</v>
          </cell>
          <cell r="P14">
            <v>1.093481458964972</v>
          </cell>
          <cell r="Q14">
            <v>1.093481458964972</v>
          </cell>
          <cell r="R14">
            <v>1.093481458964972</v>
          </cell>
          <cell r="S14">
            <v>1.093481458964972</v>
          </cell>
          <cell r="T14">
            <v>1.093481458964972</v>
          </cell>
          <cell r="U14">
            <v>1.093481458964972</v>
          </cell>
          <cell r="V14">
            <v>1.093481458964972</v>
          </cell>
          <cell r="W14">
            <v>1.093481458964972</v>
          </cell>
          <cell r="X14">
            <v>1.093481458964972</v>
          </cell>
          <cell r="Y14">
            <v>1.093481458964972</v>
          </cell>
          <cell r="Z14">
            <v>1.093481458964972</v>
          </cell>
          <cell r="AA14">
            <v>1.093481458964972</v>
          </cell>
          <cell r="AB14">
            <v>1.093481458964972</v>
          </cell>
          <cell r="AC14">
            <v>1.096170477738956</v>
          </cell>
          <cell r="AD14">
            <v>1.096170477738956</v>
          </cell>
          <cell r="AE14">
            <v>1.096170477738956</v>
          </cell>
          <cell r="AF14">
            <v>1.096170477738956</v>
          </cell>
          <cell r="AG14">
            <v>1.096170477738956</v>
          </cell>
          <cell r="AH14">
            <v>1.096170477738956</v>
          </cell>
          <cell r="AI14">
            <v>1.096170477738956</v>
          </cell>
          <cell r="AJ14">
            <v>1.096170477738956</v>
          </cell>
          <cell r="AK14">
            <v>1.096170477738956</v>
          </cell>
          <cell r="AL14">
            <v>1.096170477738956</v>
          </cell>
          <cell r="AM14">
            <v>1.096170477738956</v>
          </cell>
          <cell r="AN14">
            <v>1.096170477738956</v>
          </cell>
          <cell r="AO14">
            <v>1.096170477738956</v>
          </cell>
          <cell r="AP14">
            <v>1.096170477738956</v>
          </cell>
          <cell r="AQ14">
            <v>1.096170477738956</v>
          </cell>
          <cell r="AR14">
            <v>1.096170477738956</v>
          </cell>
          <cell r="AS14">
            <v>1.096170477738956</v>
          </cell>
          <cell r="AT14">
            <v>1.096170477738956</v>
          </cell>
          <cell r="AU14">
            <v>1.096170477738956</v>
          </cell>
          <cell r="AV14">
            <v>1.096170477738956</v>
          </cell>
          <cell r="AW14">
            <v>1.096170477738956</v>
          </cell>
          <cell r="AX14">
            <v>1.096170477738956</v>
          </cell>
          <cell r="AY14">
            <v>1.096170477738956</v>
          </cell>
          <cell r="AZ14">
            <v>1.096170477738956</v>
          </cell>
          <cell r="BA14">
            <v>1.096170477738956</v>
          </cell>
          <cell r="BB14">
            <v>1.096170477738956</v>
          </cell>
          <cell r="BC14">
            <v>1.096170477738956</v>
          </cell>
          <cell r="BD14">
            <v>1.096170477738956</v>
          </cell>
          <cell r="BE14">
            <v>1.096170477738956</v>
          </cell>
          <cell r="BF14">
            <v>1.096170477738956</v>
          </cell>
          <cell r="BG14">
            <v>1.096170477738956</v>
          </cell>
          <cell r="BH14">
            <v>1.096170477738956</v>
          </cell>
          <cell r="BI14">
            <v>1.096170477738956</v>
          </cell>
          <cell r="BJ14">
            <v>1.093481458964972</v>
          </cell>
          <cell r="BK14">
            <v>1.093481458964972</v>
          </cell>
          <cell r="BL14">
            <v>1.093481458964972</v>
          </cell>
          <cell r="BM14">
            <v>1.093481458964972</v>
          </cell>
          <cell r="BN14">
            <v>1.093481458964972</v>
          </cell>
          <cell r="BO14">
            <v>1.093481458964972</v>
          </cell>
          <cell r="BP14">
            <v>1.093481458964972</v>
          </cell>
          <cell r="BQ14">
            <v>1.093481458964972</v>
          </cell>
          <cell r="BR14">
            <v>1.093481458964972</v>
          </cell>
          <cell r="BS14">
            <v>1.093481458964972</v>
          </cell>
          <cell r="BT14">
            <v>1.093481458964972</v>
          </cell>
          <cell r="BU14">
            <v>1.093481458964972</v>
          </cell>
          <cell r="BV14">
            <v>1.093481458964972</v>
          </cell>
          <cell r="BW14">
            <v>1.096170477738956</v>
          </cell>
          <cell r="BX14">
            <v>1.096170477738956</v>
          </cell>
          <cell r="BY14">
            <v>1.096170477738956</v>
          </cell>
          <cell r="BZ14">
            <v>1.096170477738956</v>
          </cell>
          <cell r="CA14">
            <v>1.093481458964972</v>
          </cell>
          <cell r="CB14">
            <v>1.093481458964972</v>
          </cell>
          <cell r="CC14">
            <v>1.093481458964972</v>
          </cell>
          <cell r="CD14">
            <v>1.093481458964972</v>
          </cell>
          <cell r="CE14">
            <v>1.093481458964972</v>
          </cell>
          <cell r="CF14">
            <v>1.093481458964972</v>
          </cell>
          <cell r="CG14">
            <v>1.093481458964972</v>
          </cell>
          <cell r="CH14">
            <v>1.093481458964972</v>
          </cell>
          <cell r="CI14">
            <v>1.093481458964972</v>
          </cell>
          <cell r="CJ14">
            <v>1.093481458964972</v>
          </cell>
          <cell r="CK14">
            <v>1.093481458964972</v>
          </cell>
          <cell r="CL14">
            <v>1.093481458964972</v>
          </cell>
          <cell r="CM14">
            <v>1.096170477738956</v>
          </cell>
          <cell r="CN14">
            <v>1.096170477738956</v>
          </cell>
        </row>
        <row r="15">
          <cell r="B15">
            <v>0.18704711824632822</v>
          </cell>
          <cell r="C15">
            <v>0.18704711824632822</v>
          </cell>
          <cell r="D15">
            <v>0.18704711824632822</v>
          </cell>
          <cell r="E15">
            <v>0.18704711824632822</v>
          </cell>
          <cell r="F15">
            <v>0.18658827245290613</v>
          </cell>
          <cell r="G15">
            <v>0.18658827245290613</v>
          </cell>
          <cell r="H15">
            <v>0.18658827245290613</v>
          </cell>
          <cell r="I15">
            <v>0.18658827245290613</v>
          </cell>
          <cell r="J15">
            <v>0.18658827245290613</v>
          </cell>
          <cell r="K15">
            <v>0.18658827245290613</v>
          </cell>
          <cell r="L15">
            <v>0.18658827245290613</v>
          </cell>
          <cell r="M15">
            <v>0.18658827245290613</v>
          </cell>
          <cell r="N15">
            <v>0.18658827245290613</v>
          </cell>
          <cell r="O15">
            <v>0.18658827245290613</v>
          </cell>
          <cell r="P15">
            <v>0.18658827245290613</v>
          </cell>
          <cell r="Q15">
            <v>0.18658827245290613</v>
          </cell>
          <cell r="R15">
            <v>0.18658827245290613</v>
          </cell>
          <cell r="S15">
            <v>0.18658827245290613</v>
          </cell>
          <cell r="T15">
            <v>0.18658827245290613</v>
          </cell>
          <cell r="U15">
            <v>0.18658827245290613</v>
          </cell>
          <cell r="V15">
            <v>0.18658827245290613</v>
          </cell>
          <cell r="W15">
            <v>0.18658827245290613</v>
          </cell>
          <cell r="X15">
            <v>0.18658827245290613</v>
          </cell>
          <cell r="Y15">
            <v>0.18658827245290613</v>
          </cell>
          <cell r="Z15">
            <v>0.18658827245290613</v>
          </cell>
          <cell r="AA15">
            <v>0.18658827245290613</v>
          </cell>
          <cell r="AB15">
            <v>0.18658827245290613</v>
          </cell>
          <cell r="AC15">
            <v>0.18704711824632822</v>
          </cell>
          <cell r="AD15">
            <v>0.18704711824632822</v>
          </cell>
          <cell r="AE15">
            <v>0.18704711824632822</v>
          </cell>
          <cell r="AF15">
            <v>0.18704711824632822</v>
          </cell>
          <cell r="AG15">
            <v>0.18704711824632822</v>
          </cell>
          <cell r="AH15">
            <v>0.18704711824632822</v>
          </cell>
          <cell r="AI15">
            <v>0.18704711824632822</v>
          </cell>
          <cell r="AJ15">
            <v>0.18704711824632822</v>
          </cell>
          <cell r="AK15">
            <v>0.18704711824632822</v>
          </cell>
          <cell r="AL15">
            <v>0.18704711824632822</v>
          </cell>
          <cell r="AM15">
            <v>0.18704711824632822</v>
          </cell>
          <cell r="AN15">
            <v>0.18704711824632822</v>
          </cell>
          <cell r="AO15">
            <v>0.18704711824632822</v>
          </cell>
          <cell r="AP15">
            <v>0.18704711824632822</v>
          </cell>
          <cell r="AQ15">
            <v>0.18704711824632822</v>
          </cell>
          <cell r="AR15">
            <v>0.18704711824632822</v>
          </cell>
          <cell r="AS15">
            <v>0.18704711824632822</v>
          </cell>
          <cell r="AT15">
            <v>0.18704711824632822</v>
          </cell>
          <cell r="AU15">
            <v>0.18704711824632822</v>
          </cell>
          <cell r="AV15">
            <v>0.18704711824632822</v>
          </cell>
          <cell r="AW15">
            <v>0.18704711824632822</v>
          </cell>
          <cell r="AX15">
            <v>0.18704711824632822</v>
          </cell>
          <cell r="AY15">
            <v>0.18704711824632822</v>
          </cell>
          <cell r="AZ15">
            <v>0.18704711824632822</v>
          </cell>
          <cell r="BA15">
            <v>0.18704711824632822</v>
          </cell>
          <cell r="BB15">
            <v>0.18704711824632822</v>
          </cell>
          <cell r="BC15">
            <v>0.18704711824632822</v>
          </cell>
          <cell r="BD15">
            <v>0.18704711824632822</v>
          </cell>
          <cell r="BE15">
            <v>0.18704711824632822</v>
          </cell>
          <cell r="BF15">
            <v>0.18704711824632822</v>
          </cell>
          <cell r="BG15">
            <v>0.18704711824632822</v>
          </cell>
          <cell r="BH15">
            <v>0.18704711824632822</v>
          </cell>
          <cell r="BI15">
            <v>0.18704711824632822</v>
          </cell>
          <cell r="BJ15">
            <v>0.18658827245290613</v>
          </cell>
          <cell r="BK15">
            <v>0.18658827245290613</v>
          </cell>
          <cell r="BL15">
            <v>0.18658827245290613</v>
          </cell>
          <cell r="BM15">
            <v>0.18658827245290613</v>
          </cell>
          <cell r="BN15">
            <v>0.18658827245290613</v>
          </cell>
          <cell r="BO15">
            <v>0.18658827245290613</v>
          </cell>
          <cell r="BP15">
            <v>0.18658827245290613</v>
          </cell>
          <cell r="BQ15">
            <v>0.18658827245290613</v>
          </cell>
          <cell r="BR15">
            <v>0.18658827245290613</v>
          </cell>
          <cell r="BS15">
            <v>0.18658827245290613</v>
          </cell>
          <cell r="BT15">
            <v>0.18658827245290613</v>
          </cell>
          <cell r="BU15">
            <v>0.18658827245290613</v>
          </cell>
          <cell r="BV15">
            <v>0.18658827245290613</v>
          </cell>
          <cell r="BW15">
            <v>0.18704711824632822</v>
          </cell>
          <cell r="BX15">
            <v>0.18704711824632822</v>
          </cell>
          <cell r="BY15">
            <v>0.18704711824632822</v>
          </cell>
          <cell r="BZ15">
            <v>0.18704711824632822</v>
          </cell>
          <cell r="CA15">
            <v>0.18658827245290613</v>
          </cell>
          <cell r="CB15">
            <v>0.18658827245290613</v>
          </cell>
          <cell r="CC15">
            <v>0.18658827245290613</v>
          </cell>
          <cell r="CD15">
            <v>0.18658827245290613</v>
          </cell>
          <cell r="CE15">
            <v>0.18658827245290613</v>
          </cell>
          <cell r="CF15">
            <v>0.18658827245290613</v>
          </cell>
          <cell r="CG15">
            <v>0.18658827245290613</v>
          </cell>
          <cell r="CH15">
            <v>0.18658827245290613</v>
          </cell>
          <cell r="CI15">
            <v>0.18658827245290613</v>
          </cell>
          <cell r="CJ15">
            <v>0.18658827245290613</v>
          </cell>
          <cell r="CK15">
            <v>0.18658827245290613</v>
          </cell>
          <cell r="CL15">
            <v>0.18658827245290613</v>
          </cell>
          <cell r="CM15">
            <v>0.18704711824632822</v>
          </cell>
          <cell r="CN15">
            <v>0.18704711824632822</v>
          </cell>
        </row>
        <row r="16">
          <cell r="B16">
            <v>0.26315425329504966</v>
          </cell>
          <cell r="C16">
            <v>0.26315425329504966</v>
          </cell>
          <cell r="D16">
            <v>0.26315425329504966</v>
          </cell>
          <cell r="E16">
            <v>0.26315425329504966</v>
          </cell>
          <cell r="F16">
            <v>0.26250870888208228</v>
          </cell>
          <cell r="G16">
            <v>0.26250870888208228</v>
          </cell>
          <cell r="H16">
            <v>0.26250870888208228</v>
          </cell>
          <cell r="I16">
            <v>0.26250870888208228</v>
          </cell>
          <cell r="J16">
            <v>0.26250870888208228</v>
          </cell>
          <cell r="K16">
            <v>0.26250870888208228</v>
          </cell>
          <cell r="L16">
            <v>0.26250870888208228</v>
          </cell>
          <cell r="M16">
            <v>0.26250870888208228</v>
          </cell>
          <cell r="N16">
            <v>0.26250870888208228</v>
          </cell>
          <cell r="O16">
            <v>0.26250870888208228</v>
          </cell>
          <cell r="P16">
            <v>0.26250870888208228</v>
          </cell>
          <cell r="Q16">
            <v>0.26250870888208228</v>
          </cell>
          <cell r="R16">
            <v>0.26250870888208228</v>
          </cell>
          <cell r="S16">
            <v>0.26250870888208228</v>
          </cell>
          <cell r="T16">
            <v>0.26250870888208228</v>
          </cell>
          <cell r="U16">
            <v>0.26250870888208228</v>
          </cell>
          <cell r="V16">
            <v>0.26250870888208228</v>
          </cell>
          <cell r="W16">
            <v>0.26250870888208228</v>
          </cell>
          <cell r="X16">
            <v>0.26250870888208228</v>
          </cell>
          <cell r="Y16">
            <v>0.26250870888208228</v>
          </cell>
          <cell r="Z16">
            <v>0.26250870888208228</v>
          </cell>
          <cell r="AA16">
            <v>0.26250870888208228</v>
          </cell>
          <cell r="AB16">
            <v>0.26250870888208228</v>
          </cell>
          <cell r="AC16">
            <v>0.26315425329504966</v>
          </cell>
          <cell r="AD16">
            <v>0.26315425329504966</v>
          </cell>
          <cell r="AE16">
            <v>0.26315425329504966</v>
          </cell>
          <cell r="AF16">
            <v>0.26315425329504966</v>
          </cell>
          <cell r="AG16">
            <v>0.26315425329504966</v>
          </cell>
          <cell r="AH16">
            <v>0.26315425329504966</v>
          </cell>
          <cell r="AI16">
            <v>0.26315425329504966</v>
          </cell>
          <cell r="AJ16">
            <v>0.26315425329504966</v>
          </cell>
          <cell r="AK16">
            <v>0.26315425329504966</v>
          </cell>
          <cell r="AL16">
            <v>0.26315425329504966</v>
          </cell>
          <cell r="AM16">
            <v>0.26315425329504966</v>
          </cell>
          <cell r="AN16">
            <v>0.26315425329504966</v>
          </cell>
          <cell r="AO16">
            <v>0.26315425329504966</v>
          </cell>
          <cell r="AP16">
            <v>0.26315425329504966</v>
          </cell>
          <cell r="AQ16">
            <v>0.26315425329504966</v>
          </cell>
          <cell r="AR16">
            <v>0.26315425329504966</v>
          </cell>
          <cell r="AS16">
            <v>0.26315425329504966</v>
          </cell>
          <cell r="AT16">
            <v>0.26315425329504966</v>
          </cell>
          <cell r="AU16">
            <v>0.26315425329504966</v>
          </cell>
          <cell r="AV16">
            <v>0.26315425329504966</v>
          </cell>
          <cell r="AW16">
            <v>0.26315425329504966</v>
          </cell>
          <cell r="AX16">
            <v>0.26315425329504966</v>
          </cell>
          <cell r="AY16">
            <v>0.26315425329504966</v>
          </cell>
          <cell r="AZ16">
            <v>0.26315425329504966</v>
          </cell>
          <cell r="BA16">
            <v>0.26315425329504966</v>
          </cell>
          <cell r="BB16">
            <v>0.26315425329504966</v>
          </cell>
          <cell r="BC16">
            <v>0.26315425329504966</v>
          </cell>
          <cell r="BD16">
            <v>0.26315425329504966</v>
          </cell>
          <cell r="BE16">
            <v>0.26315425329504966</v>
          </cell>
          <cell r="BF16">
            <v>0.26315425329504966</v>
          </cell>
          <cell r="BG16">
            <v>0.26315425329504966</v>
          </cell>
          <cell r="BH16">
            <v>0.26315425329504966</v>
          </cell>
          <cell r="BI16">
            <v>0.26315425329504966</v>
          </cell>
          <cell r="BJ16">
            <v>0.26250870888208228</v>
          </cell>
          <cell r="BK16">
            <v>0.26250870888208228</v>
          </cell>
          <cell r="BL16">
            <v>0.26250870888208228</v>
          </cell>
          <cell r="BM16">
            <v>0.26250870888208228</v>
          </cell>
          <cell r="BN16">
            <v>0.26250870888208228</v>
          </cell>
          <cell r="BO16">
            <v>0.26250870888208228</v>
          </cell>
          <cell r="BP16">
            <v>0.26250870888208228</v>
          </cell>
          <cell r="BQ16">
            <v>0.26250870888208228</v>
          </cell>
          <cell r="BR16">
            <v>0.26250870888208228</v>
          </cell>
          <cell r="BS16">
            <v>0.26250870888208228</v>
          </cell>
          <cell r="BT16">
            <v>0.26250870888208228</v>
          </cell>
          <cell r="BU16">
            <v>0.26250870888208228</v>
          </cell>
          <cell r="BV16">
            <v>0.26250870888208228</v>
          </cell>
          <cell r="BW16">
            <v>0.26315425329504966</v>
          </cell>
          <cell r="BX16">
            <v>0.26315425329504966</v>
          </cell>
          <cell r="BY16">
            <v>0.26315425329504966</v>
          </cell>
          <cell r="BZ16">
            <v>0.26315425329504966</v>
          </cell>
          <cell r="CA16">
            <v>0.26250870888208228</v>
          </cell>
          <cell r="CB16">
            <v>0.26250870888208228</v>
          </cell>
          <cell r="CC16">
            <v>0.26250870888208228</v>
          </cell>
          <cell r="CD16">
            <v>0.26250870888208228</v>
          </cell>
          <cell r="CE16">
            <v>0.26250870888208228</v>
          </cell>
          <cell r="CF16">
            <v>0.26250870888208228</v>
          </cell>
          <cell r="CG16">
            <v>0.26250870888208228</v>
          </cell>
          <cell r="CH16">
            <v>0.26250870888208228</v>
          </cell>
          <cell r="CI16">
            <v>0.26250870888208228</v>
          </cell>
          <cell r="CJ16">
            <v>0.26250870888208228</v>
          </cell>
          <cell r="CK16">
            <v>0.26250870888208228</v>
          </cell>
          <cell r="CL16">
            <v>0.26250870888208228</v>
          </cell>
          <cell r="CM16">
            <v>0.26315425329504966</v>
          </cell>
          <cell r="CN16">
            <v>0.26315425329504966</v>
          </cell>
        </row>
        <row r="17">
          <cell r="B17">
            <v>0.8690242580352866</v>
          </cell>
          <cell r="C17">
            <v>0.8690242580352866</v>
          </cell>
          <cell r="D17">
            <v>0.8690242580352866</v>
          </cell>
          <cell r="E17">
            <v>0.8690242580352866</v>
          </cell>
          <cell r="F17">
            <v>0.86689245226933986</v>
          </cell>
          <cell r="G17">
            <v>0.86689245226933986</v>
          </cell>
          <cell r="H17">
            <v>0.86689245226933986</v>
          </cell>
          <cell r="I17">
            <v>0.86689245226933986</v>
          </cell>
          <cell r="J17">
            <v>0.86689245226933986</v>
          </cell>
          <cell r="K17">
            <v>0.86689245226933986</v>
          </cell>
          <cell r="L17">
            <v>0.86689245226933986</v>
          </cell>
          <cell r="M17">
            <v>0.86689245226933986</v>
          </cell>
          <cell r="N17">
            <v>0.86689245226933986</v>
          </cell>
          <cell r="O17">
            <v>0.86689245226933986</v>
          </cell>
          <cell r="P17">
            <v>0.86689245226933986</v>
          </cell>
          <cell r="Q17">
            <v>0.86689245226933986</v>
          </cell>
          <cell r="R17">
            <v>0.86689245226933986</v>
          </cell>
          <cell r="S17">
            <v>0.86689245226933986</v>
          </cell>
          <cell r="T17">
            <v>0.86689245226933986</v>
          </cell>
          <cell r="U17">
            <v>0.86689245226933986</v>
          </cell>
          <cell r="V17">
            <v>0.86689245226933986</v>
          </cell>
          <cell r="W17">
            <v>0.86689245226933986</v>
          </cell>
          <cell r="X17">
            <v>0.86689245226933986</v>
          </cell>
          <cell r="Y17">
            <v>0.86689245226933986</v>
          </cell>
          <cell r="Z17">
            <v>0.86689245226933986</v>
          </cell>
          <cell r="AA17">
            <v>0.86689245226933986</v>
          </cell>
          <cell r="AB17">
            <v>0.86689245226933986</v>
          </cell>
          <cell r="AC17">
            <v>0.8690242580352866</v>
          </cell>
          <cell r="AD17">
            <v>0.8690242580352866</v>
          </cell>
          <cell r="AE17">
            <v>0.8690242580352866</v>
          </cell>
          <cell r="AF17">
            <v>0.8690242580352866</v>
          </cell>
          <cell r="AG17">
            <v>0.8690242580352866</v>
          </cell>
          <cell r="AH17">
            <v>0.8690242580352866</v>
          </cell>
          <cell r="AI17">
            <v>0.8690242580352866</v>
          </cell>
          <cell r="AJ17">
            <v>0.8690242580352866</v>
          </cell>
          <cell r="AK17">
            <v>0.8690242580352866</v>
          </cell>
          <cell r="AL17">
            <v>0.8690242580352866</v>
          </cell>
          <cell r="AM17">
            <v>0.8690242580352866</v>
          </cell>
          <cell r="AN17">
            <v>0.8690242580352866</v>
          </cell>
          <cell r="AO17">
            <v>0.8690242580352866</v>
          </cell>
          <cell r="AP17">
            <v>0.8690242580352866</v>
          </cell>
          <cell r="AQ17">
            <v>0.8690242580352866</v>
          </cell>
          <cell r="AR17">
            <v>0.8690242580352866</v>
          </cell>
          <cell r="AS17">
            <v>0.8690242580352866</v>
          </cell>
          <cell r="AT17">
            <v>0.8690242580352866</v>
          </cell>
          <cell r="AU17">
            <v>0.8690242580352866</v>
          </cell>
          <cell r="AV17">
            <v>0.8690242580352866</v>
          </cell>
          <cell r="AW17">
            <v>0.8690242580352866</v>
          </cell>
          <cell r="AX17">
            <v>0.8690242580352866</v>
          </cell>
          <cell r="AY17">
            <v>0.8690242580352866</v>
          </cell>
          <cell r="AZ17">
            <v>0.8690242580352866</v>
          </cell>
          <cell r="BA17">
            <v>0.8690242580352866</v>
          </cell>
          <cell r="BB17">
            <v>0.8690242580352866</v>
          </cell>
          <cell r="BC17">
            <v>0.8690242580352866</v>
          </cell>
          <cell r="BD17">
            <v>0.8690242580352866</v>
          </cell>
          <cell r="BE17">
            <v>0.8690242580352866</v>
          </cell>
          <cell r="BF17">
            <v>0.8690242580352866</v>
          </cell>
          <cell r="BG17">
            <v>0.8690242580352866</v>
          </cell>
          <cell r="BH17">
            <v>0.8690242580352866</v>
          </cell>
          <cell r="BI17">
            <v>0.8690242580352866</v>
          </cell>
          <cell r="BJ17">
            <v>0.86689245226933986</v>
          </cell>
          <cell r="BK17">
            <v>0.86689245226933986</v>
          </cell>
          <cell r="BL17">
            <v>0.86689245226933986</v>
          </cell>
          <cell r="BM17">
            <v>0.86689245226933986</v>
          </cell>
          <cell r="BN17">
            <v>0.86689245226933986</v>
          </cell>
          <cell r="BO17">
            <v>0.86689245226933986</v>
          </cell>
          <cell r="BP17">
            <v>0.86689245226933986</v>
          </cell>
          <cell r="BQ17">
            <v>0.86689245226933986</v>
          </cell>
          <cell r="BR17">
            <v>0.86689245226933986</v>
          </cell>
          <cell r="BS17">
            <v>0.86689245226933986</v>
          </cell>
          <cell r="BT17">
            <v>0.86689245226933986</v>
          </cell>
          <cell r="BU17">
            <v>0.86689245226933986</v>
          </cell>
          <cell r="BV17">
            <v>0.86689245226933986</v>
          </cell>
          <cell r="BW17">
            <v>0.8690242580352866</v>
          </cell>
          <cell r="BX17">
            <v>0.8690242580352866</v>
          </cell>
          <cell r="BY17">
            <v>0.8690242580352866</v>
          </cell>
          <cell r="BZ17">
            <v>0.8690242580352866</v>
          </cell>
          <cell r="CA17">
            <v>0.86689245226933986</v>
          </cell>
          <cell r="CB17">
            <v>0.86689245226933986</v>
          </cell>
          <cell r="CC17">
            <v>0.86689245226933986</v>
          </cell>
          <cell r="CD17">
            <v>0.86689245226933986</v>
          </cell>
          <cell r="CE17">
            <v>0.86689245226933986</v>
          </cell>
          <cell r="CF17">
            <v>0.86689245226933986</v>
          </cell>
          <cell r="CG17">
            <v>0.86689245226933986</v>
          </cell>
          <cell r="CH17">
            <v>0.86689245226933986</v>
          </cell>
          <cell r="CI17">
            <v>0.86689245226933986</v>
          </cell>
          <cell r="CJ17">
            <v>0.86689245226933986</v>
          </cell>
          <cell r="CK17">
            <v>0.86689245226933986</v>
          </cell>
          <cell r="CL17">
            <v>0.86689245226933986</v>
          </cell>
          <cell r="CM17">
            <v>0.8690242580352866</v>
          </cell>
          <cell r="CN17">
            <v>0.8690242580352866</v>
          </cell>
        </row>
        <row r="18">
          <cell r="B18">
            <v>1.3289168713460409</v>
          </cell>
          <cell r="C18">
            <v>1.3289168713460409</v>
          </cell>
          <cell r="D18">
            <v>1.3289168713460409</v>
          </cell>
          <cell r="E18">
            <v>1.3289168713460409</v>
          </cell>
          <cell r="F18">
            <v>1.325656901762218</v>
          </cell>
          <cell r="G18">
            <v>1.325656901762218</v>
          </cell>
          <cell r="H18">
            <v>1.325656901762218</v>
          </cell>
          <cell r="I18">
            <v>1.325656901762218</v>
          </cell>
          <cell r="J18">
            <v>1.325656901762218</v>
          </cell>
          <cell r="K18">
            <v>1.325656901762218</v>
          </cell>
          <cell r="L18">
            <v>1.325656901762218</v>
          </cell>
          <cell r="M18">
            <v>1.325656901762218</v>
          </cell>
          <cell r="N18">
            <v>1.325656901762218</v>
          </cell>
          <cell r="O18">
            <v>1.325656901762218</v>
          </cell>
          <cell r="P18">
            <v>1.325656901762218</v>
          </cell>
          <cell r="Q18">
            <v>1.325656901762218</v>
          </cell>
          <cell r="R18">
            <v>1.325656901762218</v>
          </cell>
          <cell r="S18">
            <v>1.325656901762218</v>
          </cell>
          <cell r="T18">
            <v>1.325656901762218</v>
          </cell>
          <cell r="U18">
            <v>1.325656901762218</v>
          </cell>
          <cell r="V18">
            <v>1.325656901762218</v>
          </cell>
          <cell r="W18">
            <v>1.325656901762218</v>
          </cell>
          <cell r="X18">
            <v>1.325656901762218</v>
          </cell>
          <cell r="Y18">
            <v>1.325656901762218</v>
          </cell>
          <cell r="Z18">
            <v>1.325656901762218</v>
          </cell>
          <cell r="AA18">
            <v>1.325656901762218</v>
          </cell>
          <cell r="AB18">
            <v>1.325656901762218</v>
          </cell>
          <cell r="AC18">
            <v>1.3289168713460409</v>
          </cell>
          <cell r="AD18">
            <v>1.3289168713460409</v>
          </cell>
          <cell r="AE18">
            <v>1.3289168713460409</v>
          </cell>
          <cell r="AF18">
            <v>1.3289168713460409</v>
          </cell>
          <cell r="AG18">
            <v>1.3289168713460409</v>
          </cell>
          <cell r="AH18">
            <v>1.3289168713460409</v>
          </cell>
          <cell r="AI18">
            <v>1.3289168713460409</v>
          </cell>
          <cell r="AJ18">
            <v>1.3289168713460409</v>
          </cell>
          <cell r="AK18">
            <v>1.3289168713460409</v>
          </cell>
          <cell r="AL18">
            <v>1.3289168713460409</v>
          </cell>
          <cell r="AM18">
            <v>1.3289168713460409</v>
          </cell>
          <cell r="AN18">
            <v>1.3289168713460409</v>
          </cell>
          <cell r="AO18">
            <v>1.3289168713460409</v>
          </cell>
          <cell r="AP18">
            <v>1.3289168713460409</v>
          </cell>
          <cell r="AQ18">
            <v>1.3289168713460409</v>
          </cell>
          <cell r="AR18">
            <v>1.3289168713460409</v>
          </cell>
          <cell r="AS18">
            <v>1.3289168713460409</v>
          </cell>
          <cell r="AT18">
            <v>1.3289168713460409</v>
          </cell>
          <cell r="AU18">
            <v>1.3289168713460409</v>
          </cell>
          <cell r="AV18">
            <v>1.3289168713460409</v>
          </cell>
          <cell r="AW18">
            <v>1.3289168713460409</v>
          </cell>
          <cell r="AX18">
            <v>1.3289168713460409</v>
          </cell>
          <cell r="AY18">
            <v>1.3289168713460409</v>
          </cell>
          <cell r="AZ18">
            <v>1.3289168713460409</v>
          </cell>
          <cell r="BA18">
            <v>1.3289168713460409</v>
          </cell>
          <cell r="BB18">
            <v>1.3289168713460409</v>
          </cell>
          <cell r="BC18">
            <v>1.3289168713460409</v>
          </cell>
          <cell r="BD18">
            <v>1.3289168713460409</v>
          </cell>
          <cell r="BE18">
            <v>1.3289168713460409</v>
          </cell>
          <cell r="BF18">
            <v>1.3289168713460409</v>
          </cell>
          <cell r="BG18">
            <v>1.3289168713460409</v>
          </cell>
          <cell r="BH18">
            <v>1.3289168713460409</v>
          </cell>
          <cell r="BI18">
            <v>1.3289168713460409</v>
          </cell>
          <cell r="BJ18">
            <v>1.325656901762218</v>
          </cell>
          <cell r="BK18">
            <v>1.325656901762218</v>
          </cell>
          <cell r="BL18">
            <v>1.325656901762218</v>
          </cell>
          <cell r="BM18">
            <v>1.325656901762218</v>
          </cell>
          <cell r="BN18">
            <v>1.325656901762218</v>
          </cell>
          <cell r="BO18">
            <v>1.325656901762218</v>
          </cell>
          <cell r="BP18">
            <v>1.325656901762218</v>
          </cell>
          <cell r="BQ18">
            <v>1.325656901762218</v>
          </cell>
          <cell r="BR18">
            <v>1.325656901762218</v>
          </cell>
          <cell r="BS18">
            <v>1.325656901762218</v>
          </cell>
          <cell r="BT18">
            <v>1.325656901762218</v>
          </cell>
          <cell r="BU18">
            <v>1.325656901762218</v>
          </cell>
          <cell r="BV18">
            <v>1.325656901762218</v>
          </cell>
          <cell r="BW18">
            <v>1.3289168713460409</v>
          </cell>
          <cell r="BX18">
            <v>1.3289168713460409</v>
          </cell>
          <cell r="BY18">
            <v>1.3289168713460409</v>
          </cell>
          <cell r="BZ18">
            <v>1.3289168713460409</v>
          </cell>
          <cell r="CA18">
            <v>1.325656901762218</v>
          </cell>
          <cell r="CB18">
            <v>1.325656901762218</v>
          </cell>
          <cell r="CC18">
            <v>1.325656901762218</v>
          </cell>
          <cell r="CD18">
            <v>1.325656901762218</v>
          </cell>
          <cell r="CE18">
            <v>1.325656901762218</v>
          </cell>
          <cell r="CF18">
            <v>1.325656901762218</v>
          </cell>
          <cell r="CG18">
            <v>1.325656901762218</v>
          </cell>
          <cell r="CH18">
            <v>1.325656901762218</v>
          </cell>
          <cell r="CI18">
            <v>1.325656901762218</v>
          </cell>
          <cell r="CJ18">
            <v>1.325656901762218</v>
          </cell>
          <cell r="CK18">
            <v>1.325656901762218</v>
          </cell>
          <cell r="CL18">
            <v>1.325656901762218</v>
          </cell>
          <cell r="CM18">
            <v>1.3289168713460409</v>
          </cell>
          <cell r="CN18">
            <v>1.3289168713460409</v>
          </cell>
        </row>
        <row r="19">
          <cell r="B19">
            <v>6.4396968597375176E-2</v>
          </cell>
          <cell r="C19">
            <v>6.4396968597375176E-2</v>
          </cell>
          <cell r="D19">
            <v>6.4396968597375176E-2</v>
          </cell>
          <cell r="E19">
            <v>6.4396968597375176E-2</v>
          </cell>
          <cell r="F19">
            <v>6.4238996218933475E-2</v>
          </cell>
          <cell r="G19">
            <v>6.4238996218933475E-2</v>
          </cell>
          <cell r="H19">
            <v>6.4238996218933475E-2</v>
          </cell>
          <cell r="I19">
            <v>6.4238996218933475E-2</v>
          </cell>
          <cell r="J19">
            <v>6.4238996218933475E-2</v>
          </cell>
          <cell r="K19">
            <v>6.4238996218933475E-2</v>
          </cell>
          <cell r="L19">
            <v>6.4238996218933475E-2</v>
          </cell>
          <cell r="M19">
            <v>6.4238996218933475E-2</v>
          </cell>
          <cell r="N19">
            <v>6.4238996218933475E-2</v>
          </cell>
          <cell r="O19">
            <v>6.4238996218933475E-2</v>
          </cell>
          <cell r="P19">
            <v>6.4238996218933475E-2</v>
          </cell>
          <cell r="Q19">
            <v>6.4238996218933475E-2</v>
          </cell>
          <cell r="R19">
            <v>6.4238996218933475E-2</v>
          </cell>
          <cell r="S19">
            <v>6.4238996218933475E-2</v>
          </cell>
          <cell r="T19">
            <v>6.4238996218933475E-2</v>
          </cell>
          <cell r="U19">
            <v>6.4238996218933475E-2</v>
          </cell>
          <cell r="V19">
            <v>6.4238996218933475E-2</v>
          </cell>
          <cell r="W19">
            <v>6.4238996218933475E-2</v>
          </cell>
          <cell r="X19">
            <v>6.4238996218933475E-2</v>
          </cell>
          <cell r="Y19">
            <v>6.4238996218933475E-2</v>
          </cell>
          <cell r="Z19">
            <v>6.4238996218933475E-2</v>
          </cell>
          <cell r="AA19">
            <v>6.4238996218933475E-2</v>
          </cell>
          <cell r="AB19">
            <v>6.4238996218933475E-2</v>
          </cell>
          <cell r="AC19">
            <v>6.4396968597375176E-2</v>
          </cell>
          <cell r="AD19">
            <v>6.4396968597375176E-2</v>
          </cell>
          <cell r="AE19">
            <v>6.4396968597375176E-2</v>
          </cell>
          <cell r="AF19">
            <v>6.4396968597375176E-2</v>
          </cell>
          <cell r="AG19">
            <v>6.4396968597375176E-2</v>
          </cell>
          <cell r="AH19">
            <v>6.4396968597375176E-2</v>
          </cell>
          <cell r="AI19">
            <v>6.4396968597375176E-2</v>
          </cell>
          <cell r="AJ19">
            <v>6.4396968597375176E-2</v>
          </cell>
          <cell r="AK19">
            <v>6.4396968597375176E-2</v>
          </cell>
          <cell r="AL19">
            <v>6.4396968597375176E-2</v>
          </cell>
          <cell r="AM19">
            <v>6.4396968597375176E-2</v>
          </cell>
          <cell r="AN19">
            <v>6.4396968597375176E-2</v>
          </cell>
          <cell r="AO19">
            <v>6.4396968597375176E-2</v>
          </cell>
          <cell r="AP19">
            <v>6.4396968597375176E-2</v>
          </cell>
          <cell r="AQ19">
            <v>6.4396968597375176E-2</v>
          </cell>
          <cell r="AR19">
            <v>6.4396968597375176E-2</v>
          </cell>
          <cell r="AS19">
            <v>6.4396968597375176E-2</v>
          </cell>
          <cell r="AT19">
            <v>6.4396968597375176E-2</v>
          </cell>
          <cell r="AU19">
            <v>6.4396968597375176E-2</v>
          </cell>
          <cell r="AV19">
            <v>6.4396968597375176E-2</v>
          </cell>
          <cell r="AW19">
            <v>6.4396968597375176E-2</v>
          </cell>
          <cell r="AX19">
            <v>6.4396968597375176E-2</v>
          </cell>
          <cell r="AY19">
            <v>6.4396968597375176E-2</v>
          </cell>
          <cell r="AZ19">
            <v>6.4396968597375176E-2</v>
          </cell>
          <cell r="BA19">
            <v>6.4396968597375176E-2</v>
          </cell>
          <cell r="BB19">
            <v>6.4396968597375176E-2</v>
          </cell>
          <cell r="BC19">
            <v>6.4396968597375176E-2</v>
          </cell>
          <cell r="BD19">
            <v>6.4396968597375176E-2</v>
          </cell>
          <cell r="BE19">
            <v>6.4396968597375176E-2</v>
          </cell>
          <cell r="BF19">
            <v>6.4396968597375176E-2</v>
          </cell>
          <cell r="BG19">
            <v>6.4396968597375176E-2</v>
          </cell>
          <cell r="BH19">
            <v>6.4396968597375176E-2</v>
          </cell>
          <cell r="BI19">
            <v>6.4396968597375176E-2</v>
          </cell>
          <cell r="BJ19">
            <v>6.4238996218933475E-2</v>
          </cell>
          <cell r="BK19">
            <v>6.4238996218933475E-2</v>
          </cell>
          <cell r="BL19">
            <v>6.4238996218933475E-2</v>
          </cell>
          <cell r="BM19">
            <v>6.4238996218933475E-2</v>
          </cell>
          <cell r="BN19">
            <v>6.4238996218933475E-2</v>
          </cell>
          <cell r="BO19">
            <v>6.4238996218933475E-2</v>
          </cell>
          <cell r="BP19">
            <v>6.4238996218933475E-2</v>
          </cell>
          <cell r="BQ19">
            <v>6.4238996218933475E-2</v>
          </cell>
          <cell r="BR19">
            <v>6.4238996218933475E-2</v>
          </cell>
          <cell r="BS19">
            <v>6.4238996218933475E-2</v>
          </cell>
          <cell r="BT19">
            <v>6.4238996218933475E-2</v>
          </cell>
          <cell r="BU19">
            <v>6.4238996218933475E-2</v>
          </cell>
          <cell r="BV19">
            <v>6.4238996218933475E-2</v>
          </cell>
          <cell r="BW19">
            <v>6.4396968597375176E-2</v>
          </cell>
          <cell r="BX19">
            <v>6.4396968597375176E-2</v>
          </cell>
          <cell r="BY19">
            <v>6.4396968597375176E-2</v>
          </cell>
          <cell r="BZ19">
            <v>6.4396968597375176E-2</v>
          </cell>
          <cell r="CA19">
            <v>6.4238996218933475E-2</v>
          </cell>
          <cell r="CB19">
            <v>6.4238996218933475E-2</v>
          </cell>
          <cell r="CC19">
            <v>6.4238996218933475E-2</v>
          </cell>
          <cell r="CD19">
            <v>6.4238996218933475E-2</v>
          </cell>
          <cell r="CE19">
            <v>6.4238996218933475E-2</v>
          </cell>
          <cell r="CF19">
            <v>6.4238996218933475E-2</v>
          </cell>
          <cell r="CG19">
            <v>6.4238996218933475E-2</v>
          </cell>
          <cell r="CH19">
            <v>6.4238996218933475E-2</v>
          </cell>
          <cell r="CI19">
            <v>6.4238996218933475E-2</v>
          </cell>
          <cell r="CJ19">
            <v>6.4238996218933475E-2</v>
          </cell>
          <cell r="CK19">
            <v>6.4238996218933475E-2</v>
          </cell>
          <cell r="CL19">
            <v>6.4238996218933475E-2</v>
          </cell>
          <cell r="CM19">
            <v>6.4396968597375176E-2</v>
          </cell>
          <cell r="CN19">
            <v>6.4396968597375176E-2</v>
          </cell>
        </row>
        <row r="20">
          <cell r="B20">
            <v>0.9813394923924138</v>
          </cell>
          <cell r="C20">
            <v>0.9813394923924138</v>
          </cell>
          <cell r="D20">
            <v>0.9813394923924138</v>
          </cell>
          <cell r="E20">
            <v>0.9813394923924138</v>
          </cell>
          <cell r="F20">
            <v>0.97893216582023845</v>
          </cell>
          <cell r="G20">
            <v>0.97893216582023845</v>
          </cell>
          <cell r="H20">
            <v>0.97893216582023845</v>
          </cell>
          <cell r="I20">
            <v>0.97893216582023845</v>
          </cell>
          <cell r="J20">
            <v>0.97893216582023845</v>
          </cell>
          <cell r="K20">
            <v>0.97893216582023845</v>
          </cell>
          <cell r="L20">
            <v>0.97893216582023845</v>
          </cell>
          <cell r="M20">
            <v>0.97893216582023845</v>
          </cell>
          <cell r="N20">
            <v>0.97893216582023845</v>
          </cell>
          <cell r="O20">
            <v>0.97893216582023845</v>
          </cell>
          <cell r="P20">
            <v>0.97893216582023845</v>
          </cell>
          <cell r="Q20">
            <v>0.97893216582023845</v>
          </cell>
          <cell r="R20">
            <v>0.97893216582023845</v>
          </cell>
          <cell r="S20">
            <v>0.97893216582023845</v>
          </cell>
          <cell r="T20">
            <v>0.97893216582023845</v>
          </cell>
          <cell r="U20">
            <v>0.97893216582023845</v>
          </cell>
          <cell r="V20">
            <v>0.97893216582023845</v>
          </cell>
          <cell r="W20">
            <v>0.97893216582023845</v>
          </cell>
          <cell r="X20">
            <v>0.97893216582023845</v>
          </cell>
          <cell r="Y20">
            <v>0.97893216582023845</v>
          </cell>
          <cell r="Z20">
            <v>0.97893216582023845</v>
          </cell>
          <cell r="AA20">
            <v>0.97893216582023845</v>
          </cell>
          <cell r="AB20">
            <v>0.97893216582023845</v>
          </cell>
          <cell r="AC20">
            <v>0.9813394923924138</v>
          </cell>
          <cell r="AD20">
            <v>0.9813394923924138</v>
          </cell>
          <cell r="AE20">
            <v>0.9813394923924138</v>
          </cell>
          <cell r="AF20">
            <v>0.9813394923924138</v>
          </cell>
          <cell r="AG20">
            <v>0.9813394923924138</v>
          </cell>
          <cell r="AH20">
            <v>0.9813394923924138</v>
          </cell>
          <cell r="AI20">
            <v>0.9813394923924138</v>
          </cell>
          <cell r="AJ20">
            <v>0.9813394923924138</v>
          </cell>
          <cell r="AK20">
            <v>0.9813394923924138</v>
          </cell>
          <cell r="AL20">
            <v>0.9813394923924138</v>
          </cell>
          <cell r="AM20">
            <v>0.9813394923924138</v>
          </cell>
          <cell r="AN20">
            <v>0.9813394923924138</v>
          </cell>
          <cell r="AO20">
            <v>0.9813394923924138</v>
          </cell>
          <cell r="AP20">
            <v>0.9813394923924138</v>
          </cell>
          <cell r="AQ20">
            <v>0.9813394923924138</v>
          </cell>
          <cell r="AR20">
            <v>0.9813394923924138</v>
          </cell>
          <cell r="AS20">
            <v>0.9813394923924138</v>
          </cell>
          <cell r="AT20">
            <v>0.9813394923924138</v>
          </cell>
          <cell r="AU20">
            <v>0.9813394923924138</v>
          </cell>
          <cell r="AV20">
            <v>0.9813394923924138</v>
          </cell>
          <cell r="AW20">
            <v>0.9813394923924138</v>
          </cell>
          <cell r="AX20">
            <v>0.9813394923924138</v>
          </cell>
          <cell r="AY20">
            <v>0.9813394923924138</v>
          </cell>
          <cell r="AZ20">
            <v>0.9813394923924138</v>
          </cell>
          <cell r="BA20">
            <v>0.9813394923924138</v>
          </cell>
          <cell r="BB20">
            <v>0.9813394923924138</v>
          </cell>
          <cell r="BC20">
            <v>0.9813394923924138</v>
          </cell>
          <cell r="BD20">
            <v>0.9813394923924138</v>
          </cell>
          <cell r="BE20">
            <v>0.9813394923924138</v>
          </cell>
          <cell r="BF20">
            <v>0.9813394923924138</v>
          </cell>
          <cell r="BG20">
            <v>0.9813394923924138</v>
          </cell>
          <cell r="BH20">
            <v>0.9813394923924138</v>
          </cell>
          <cell r="BI20">
            <v>0.9813394923924138</v>
          </cell>
          <cell r="BJ20">
            <v>0.97893216582023845</v>
          </cell>
          <cell r="BK20">
            <v>0.97893216582023845</v>
          </cell>
          <cell r="BL20">
            <v>0.97893216582023845</v>
          </cell>
          <cell r="BM20">
            <v>0.97893216582023845</v>
          </cell>
          <cell r="BN20">
            <v>0.97893216582023845</v>
          </cell>
          <cell r="BO20">
            <v>0.97893216582023845</v>
          </cell>
          <cell r="BP20">
            <v>0.97893216582023845</v>
          </cell>
          <cell r="BQ20">
            <v>0.97893216582023845</v>
          </cell>
          <cell r="BR20">
            <v>0.97893216582023845</v>
          </cell>
          <cell r="BS20">
            <v>0.97893216582023845</v>
          </cell>
          <cell r="BT20">
            <v>0.97893216582023845</v>
          </cell>
          <cell r="BU20">
            <v>0.97893216582023845</v>
          </cell>
          <cell r="BV20">
            <v>0.97893216582023845</v>
          </cell>
          <cell r="BW20">
            <v>0.9813394923924138</v>
          </cell>
          <cell r="BX20">
            <v>0.9813394923924138</v>
          </cell>
          <cell r="BY20">
            <v>0.9813394923924138</v>
          </cell>
          <cell r="BZ20">
            <v>0.9813394923924138</v>
          </cell>
          <cell r="CA20">
            <v>0.97893216582023845</v>
          </cell>
          <cell r="CB20">
            <v>0.97893216582023845</v>
          </cell>
          <cell r="CC20">
            <v>0.97893216582023845</v>
          </cell>
          <cell r="CD20">
            <v>0.97893216582023845</v>
          </cell>
          <cell r="CE20">
            <v>0.97893216582023845</v>
          </cell>
          <cell r="CF20">
            <v>0.97893216582023845</v>
          </cell>
          <cell r="CG20">
            <v>0.97893216582023845</v>
          </cell>
          <cell r="CH20">
            <v>0.97893216582023845</v>
          </cell>
          <cell r="CI20">
            <v>0.97893216582023845</v>
          </cell>
          <cell r="CJ20">
            <v>0.97893216582023845</v>
          </cell>
          <cell r="CK20">
            <v>0.97893216582023845</v>
          </cell>
          <cell r="CL20">
            <v>0.97893216582023845</v>
          </cell>
          <cell r="CM20">
            <v>0.9813394923924138</v>
          </cell>
          <cell r="CN20">
            <v>0.9813394923924138</v>
          </cell>
        </row>
        <row r="21">
          <cell r="B21">
            <v>0.33282646931767479</v>
          </cell>
          <cell r="C21">
            <v>0.33282646931767479</v>
          </cell>
          <cell r="D21">
            <v>0.33282646931767479</v>
          </cell>
          <cell r="E21">
            <v>0.33282646931767479</v>
          </cell>
          <cell r="F21">
            <v>0.33201001180248968</v>
          </cell>
          <cell r="G21">
            <v>0.33201001180248968</v>
          </cell>
          <cell r="H21">
            <v>0.33201001180248968</v>
          </cell>
          <cell r="I21">
            <v>0.33201001180248968</v>
          </cell>
          <cell r="J21">
            <v>0.33201001180248968</v>
          </cell>
          <cell r="K21">
            <v>0.33201001180248968</v>
          </cell>
          <cell r="L21">
            <v>0.33201001180248968</v>
          </cell>
          <cell r="M21">
            <v>0.33201001180248968</v>
          </cell>
          <cell r="N21">
            <v>0.33201001180248968</v>
          </cell>
          <cell r="O21">
            <v>0.33201001180248968</v>
          </cell>
          <cell r="P21">
            <v>0.33201001180248968</v>
          </cell>
          <cell r="Q21">
            <v>0.33201001180248968</v>
          </cell>
          <cell r="R21">
            <v>0.33201001180248968</v>
          </cell>
          <cell r="S21">
            <v>0.33201001180248968</v>
          </cell>
          <cell r="T21">
            <v>0.33201001180248968</v>
          </cell>
          <cell r="U21">
            <v>0.33201001180248968</v>
          </cell>
          <cell r="V21">
            <v>0.33201001180248968</v>
          </cell>
          <cell r="W21">
            <v>0.33201001180248968</v>
          </cell>
          <cell r="X21">
            <v>0.33201001180248968</v>
          </cell>
          <cell r="Y21">
            <v>0.33201001180248968</v>
          </cell>
          <cell r="Z21">
            <v>0.33201001180248968</v>
          </cell>
          <cell r="AA21">
            <v>0.33201001180248968</v>
          </cell>
          <cell r="AB21">
            <v>0.33201001180248968</v>
          </cell>
          <cell r="AC21">
            <v>0.33282646931767479</v>
          </cell>
          <cell r="AD21">
            <v>0.33282646931767479</v>
          </cell>
          <cell r="AE21">
            <v>0.33282646931767479</v>
          </cell>
          <cell r="AF21">
            <v>0.33282646931767479</v>
          </cell>
          <cell r="AG21">
            <v>0.33282646931767479</v>
          </cell>
          <cell r="AH21">
            <v>0.33282646931767479</v>
          </cell>
          <cell r="AI21">
            <v>0.33282646931767479</v>
          </cell>
          <cell r="AJ21">
            <v>0.33282646931767479</v>
          </cell>
          <cell r="AK21">
            <v>0.33282646931767479</v>
          </cell>
          <cell r="AL21">
            <v>0.33282646931767479</v>
          </cell>
          <cell r="AM21">
            <v>0.33282646931767479</v>
          </cell>
          <cell r="AN21">
            <v>0.33282646931767479</v>
          </cell>
          <cell r="AO21">
            <v>0.33282646931767479</v>
          </cell>
          <cell r="AP21">
            <v>0.33282646931767479</v>
          </cell>
          <cell r="AQ21">
            <v>0.33282646931767479</v>
          </cell>
          <cell r="AR21">
            <v>0.33282646931767479</v>
          </cell>
          <cell r="AS21">
            <v>0.33282646931767479</v>
          </cell>
          <cell r="AT21">
            <v>0.33282646931767479</v>
          </cell>
          <cell r="AU21">
            <v>0.33282646931767479</v>
          </cell>
          <cell r="AV21">
            <v>0.33282646931767479</v>
          </cell>
          <cell r="AW21">
            <v>0.33282646931767479</v>
          </cell>
          <cell r="AX21">
            <v>0.33282646931767479</v>
          </cell>
          <cell r="AY21">
            <v>0.33282646931767479</v>
          </cell>
          <cell r="AZ21">
            <v>0.33282646931767479</v>
          </cell>
          <cell r="BA21">
            <v>0.33282646931767479</v>
          </cell>
          <cell r="BB21">
            <v>0.33282646931767479</v>
          </cell>
          <cell r="BC21">
            <v>0.33282646931767479</v>
          </cell>
          <cell r="BD21">
            <v>0.33282646931767479</v>
          </cell>
          <cell r="BE21">
            <v>0.33282646931767479</v>
          </cell>
          <cell r="BF21">
            <v>0.33282646931767479</v>
          </cell>
          <cell r="BG21">
            <v>0.33282646931767479</v>
          </cell>
          <cell r="BH21">
            <v>0.33282646931767479</v>
          </cell>
          <cell r="BI21">
            <v>0.33282646931767479</v>
          </cell>
          <cell r="BJ21">
            <v>0.33201001180248968</v>
          </cell>
          <cell r="BK21">
            <v>0.33201001180248968</v>
          </cell>
          <cell r="BL21">
            <v>0.33201001180248968</v>
          </cell>
          <cell r="BM21">
            <v>0.33201001180248968</v>
          </cell>
          <cell r="BN21">
            <v>0.33201001180248968</v>
          </cell>
          <cell r="BO21">
            <v>0.33201001180248968</v>
          </cell>
          <cell r="BP21">
            <v>0.33201001180248968</v>
          </cell>
          <cell r="BQ21">
            <v>0.33201001180248968</v>
          </cell>
          <cell r="BR21">
            <v>0.33201001180248968</v>
          </cell>
          <cell r="BS21">
            <v>0.33201001180248968</v>
          </cell>
          <cell r="BT21">
            <v>0.33201001180248968</v>
          </cell>
          <cell r="BU21">
            <v>0.33201001180248968</v>
          </cell>
          <cell r="BV21">
            <v>0.33201001180248968</v>
          </cell>
          <cell r="BW21">
            <v>0.33282646931767479</v>
          </cell>
          <cell r="BX21">
            <v>0.33282646931767479</v>
          </cell>
          <cell r="BY21">
            <v>0.33282646931767479</v>
          </cell>
          <cell r="BZ21">
            <v>0.33282646931767479</v>
          </cell>
          <cell r="CA21">
            <v>0.33201001180248968</v>
          </cell>
          <cell r="CB21">
            <v>0.33201001180248968</v>
          </cell>
          <cell r="CC21">
            <v>0.33201001180248968</v>
          </cell>
          <cell r="CD21">
            <v>0.33201001180248968</v>
          </cell>
          <cell r="CE21">
            <v>0.33201001180248968</v>
          </cell>
          <cell r="CF21">
            <v>0.33201001180248968</v>
          </cell>
          <cell r="CG21">
            <v>0.33201001180248968</v>
          </cell>
          <cell r="CH21">
            <v>0.33201001180248968</v>
          </cell>
          <cell r="CI21">
            <v>0.33201001180248968</v>
          </cell>
          <cell r="CJ21">
            <v>0.33201001180248968</v>
          </cell>
          <cell r="CK21">
            <v>0.33201001180248968</v>
          </cell>
          <cell r="CL21">
            <v>0.33201001180248968</v>
          </cell>
          <cell r="CM21">
            <v>0.33282646931767479</v>
          </cell>
          <cell r="CN21">
            <v>0.33282646931767479</v>
          </cell>
        </row>
        <row r="22">
          <cell r="B22">
            <v>5.285916905939738E-2</v>
          </cell>
          <cell r="C22">
            <v>5.285916905939738E-2</v>
          </cell>
          <cell r="D22">
            <v>5.285916905939738E-2</v>
          </cell>
          <cell r="E22">
            <v>5.285916905939738E-2</v>
          </cell>
          <cell r="F22">
            <v>5.2729500088316256E-2</v>
          </cell>
          <cell r="G22">
            <v>5.2729500088316256E-2</v>
          </cell>
          <cell r="H22">
            <v>5.2729500088316256E-2</v>
          </cell>
          <cell r="I22">
            <v>5.2729500088316256E-2</v>
          </cell>
          <cell r="J22">
            <v>5.2729500088316256E-2</v>
          </cell>
          <cell r="K22">
            <v>5.2729500088316256E-2</v>
          </cell>
          <cell r="L22">
            <v>5.2729500088316256E-2</v>
          </cell>
          <cell r="M22">
            <v>5.2729500088316256E-2</v>
          </cell>
          <cell r="N22">
            <v>5.2729500088316256E-2</v>
          </cell>
          <cell r="O22">
            <v>5.2729500088316256E-2</v>
          </cell>
          <cell r="P22">
            <v>5.2729500088316256E-2</v>
          </cell>
          <cell r="Q22">
            <v>5.2729500088316256E-2</v>
          </cell>
          <cell r="R22">
            <v>5.2729500088316256E-2</v>
          </cell>
          <cell r="S22">
            <v>5.2729500088316256E-2</v>
          </cell>
          <cell r="T22">
            <v>5.2729500088316256E-2</v>
          </cell>
          <cell r="U22">
            <v>5.2729500088316256E-2</v>
          </cell>
          <cell r="V22">
            <v>5.2729500088316256E-2</v>
          </cell>
          <cell r="W22">
            <v>5.2729500088316256E-2</v>
          </cell>
          <cell r="X22">
            <v>5.2729500088316256E-2</v>
          </cell>
          <cell r="Y22">
            <v>5.2729500088316256E-2</v>
          </cell>
          <cell r="Z22">
            <v>5.2729500088316256E-2</v>
          </cell>
          <cell r="AA22">
            <v>5.2729500088316256E-2</v>
          </cell>
          <cell r="AB22">
            <v>5.2729500088316256E-2</v>
          </cell>
          <cell r="AC22">
            <v>5.285916905939738E-2</v>
          </cell>
          <cell r="AD22">
            <v>5.285916905939738E-2</v>
          </cell>
          <cell r="AE22">
            <v>5.285916905939738E-2</v>
          </cell>
          <cell r="AF22">
            <v>5.285916905939738E-2</v>
          </cell>
          <cell r="AG22">
            <v>5.285916905939738E-2</v>
          </cell>
          <cell r="AH22">
            <v>5.285916905939738E-2</v>
          </cell>
          <cell r="AI22">
            <v>5.285916905939738E-2</v>
          </cell>
          <cell r="AJ22">
            <v>5.285916905939738E-2</v>
          </cell>
          <cell r="AK22">
            <v>5.285916905939738E-2</v>
          </cell>
          <cell r="AL22">
            <v>5.285916905939738E-2</v>
          </cell>
          <cell r="AM22">
            <v>5.285916905939738E-2</v>
          </cell>
          <cell r="AN22">
            <v>5.285916905939738E-2</v>
          </cell>
          <cell r="AO22">
            <v>5.285916905939738E-2</v>
          </cell>
          <cell r="AP22">
            <v>5.285916905939738E-2</v>
          </cell>
          <cell r="AQ22">
            <v>5.285916905939738E-2</v>
          </cell>
          <cell r="AR22">
            <v>5.285916905939738E-2</v>
          </cell>
          <cell r="AS22">
            <v>5.285916905939738E-2</v>
          </cell>
          <cell r="AT22">
            <v>5.285916905939738E-2</v>
          </cell>
          <cell r="AU22">
            <v>5.285916905939738E-2</v>
          </cell>
          <cell r="AV22">
            <v>5.285916905939738E-2</v>
          </cell>
          <cell r="AW22">
            <v>5.285916905939738E-2</v>
          </cell>
          <cell r="AX22">
            <v>5.285916905939738E-2</v>
          </cell>
          <cell r="AY22">
            <v>5.285916905939738E-2</v>
          </cell>
          <cell r="AZ22">
            <v>5.285916905939738E-2</v>
          </cell>
          <cell r="BA22">
            <v>5.285916905939738E-2</v>
          </cell>
          <cell r="BB22">
            <v>5.285916905939738E-2</v>
          </cell>
          <cell r="BC22">
            <v>5.285916905939738E-2</v>
          </cell>
          <cell r="BD22">
            <v>5.285916905939738E-2</v>
          </cell>
          <cell r="BE22">
            <v>5.285916905939738E-2</v>
          </cell>
          <cell r="BF22">
            <v>5.285916905939738E-2</v>
          </cell>
          <cell r="BG22">
            <v>5.285916905939738E-2</v>
          </cell>
          <cell r="BH22">
            <v>5.285916905939738E-2</v>
          </cell>
          <cell r="BI22">
            <v>5.285916905939738E-2</v>
          </cell>
          <cell r="BJ22">
            <v>5.2729500088316256E-2</v>
          </cell>
          <cell r="BK22">
            <v>5.2729500088316256E-2</v>
          </cell>
          <cell r="BL22">
            <v>5.2729500088316256E-2</v>
          </cell>
          <cell r="BM22">
            <v>5.2729500088316256E-2</v>
          </cell>
          <cell r="BN22">
            <v>5.2729500088316256E-2</v>
          </cell>
          <cell r="BO22">
            <v>5.2729500088316256E-2</v>
          </cell>
          <cell r="BP22">
            <v>5.2729500088316256E-2</v>
          </cell>
          <cell r="BQ22">
            <v>5.2729500088316256E-2</v>
          </cell>
          <cell r="BR22">
            <v>5.2729500088316256E-2</v>
          </cell>
          <cell r="BS22">
            <v>5.2729500088316256E-2</v>
          </cell>
          <cell r="BT22">
            <v>5.2729500088316256E-2</v>
          </cell>
          <cell r="BU22">
            <v>5.2729500088316256E-2</v>
          </cell>
          <cell r="BV22">
            <v>5.2729500088316256E-2</v>
          </cell>
          <cell r="BW22">
            <v>5.285916905939738E-2</v>
          </cell>
          <cell r="BX22">
            <v>5.285916905939738E-2</v>
          </cell>
          <cell r="BY22">
            <v>5.285916905939738E-2</v>
          </cell>
          <cell r="BZ22">
            <v>5.285916905939738E-2</v>
          </cell>
          <cell r="CA22">
            <v>5.2729500088316256E-2</v>
          </cell>
          <cell r="CB22">
            <v>5.2729500088316256E-2</v>
          </cell>
          <cell r="CC22">
            <v>5.2729500088316256E-2</v>
          </cell>
          <cell r="CD22">
            <v>5.2729500088316256E-2</v>
          </cell>
          <cell r="CE22">
            <v>5.2729500088316256E-2</v>
          </cell>
          <cell r="CF22">
            <v>5.2729500088316256E-2</v>
          </cell>
          <cell r="CG22">
            <v>5.2729500088316256E-2</v>
          </cell>
          <cell r="CH22">
            <v>5.2729500088316256E-2</v>
          </cell>
          <cell r="CI22">
            <v>5.2729500088316256E-2</v>
          </cell>
          <cell r="CJ22">
            <v>5.2729500088316256E-2</v>
          </cell>
          <cell r="CK22">
            <v>5.2729500088316256E-2</v>
          </cell>
          <cell r="CL22">
            <v>5.2729500088316256E-2</v>
          </cell>
          <cell r="CM22">
            <v>5.285916905939738E-2</v>
          </cell>
          <cell r="CN22">
            <v>5.285916905939738E-2</v>
          </cell>
        </row>
        <row r="23">
          <cell r="B23">
            <v>0.21281290960434893</v>
          </cell>
          <cell r="C23">
            <v>0.21281290960434893</v>
          </cell>
          <cell r="D23">
            <v>0.21281290960434893</v>
          </cell>
          <cell r="E23">
            <v>0.21281290960434893</v>
          </cell>
          <cell r="F23">
            <v>0.21229085767821729</v>
          </cell>
          <cell r="G23">
            <v>0.21229085767821729</v>
          </cell>
          <cell r="H23">
            <v>0.21229085767821729</v>
          </cell>
          <cell r="I23">
            <v>0.21229085767821729</v>
          </cell>
          <cell r="J23">
            <v>0.21229085767821729</v>
          </cell>
          <cell r="K23">
            <v>0.21229085767821729</v>
          </cell>
          <cell r="L23">
            <v>0.21229085767821729</v>
          </cell>
          <cell r="M23">
            <v>0.21229085767821729</v>
          </cell>
          <cell r="N23">
            <v>0.21229085767821729</v>
          </cell>
          <cell r="O23">
            <v>0.21229085767821729</v>
          </cell>
          <cell r="P23">
            <v>0.21229085767821729</v>
          </cell>
          <cell r="Q23">
            <v>0.21229085767821729</v>
          </cell>
          <cell r="R23">
            <v>0.21229085767821729</v>
          </cell>
          <cell r="S23">
            <v>0.21229085767821729</v>
          </cell>
          <cell r="T23">
            <v>0.21229085767821729</v>
          </cell>
          <cell r="U23">
            <v>0.21229085767821729</v>
          </cell>
          <cell r="V23">
            <v>0.21229085767821729</v>
          </cell>
          <cell r="W23">
            <v>0.21229085767821729</v>
          </cell>
          <cell r="X23">
            <v>0.21229085767821729</v>
          </cell>
          <cell r="Y23">
            <v>0.21229085767821729</v>
          </cell>
          <cell r="Z23">
            <v>0.21229085767821729</v>
          </cell>
          <cell r="AA23">
            <v>0.21229085767821729</v>
          </cell>
          <cell r="AB23">
            <v>0.21229085767821729</v>
          </cell>
          <cell r="AC23">
            <v>0.21281290960434893</v>
          </cell>
          <cell r="AD23">
            <v>0.21281290960434893</v>
          </cell>
          <cell r="AE23">
            <v>0.21281290960434893</v>
          </cell>
          <cell r="AF23">
            <v>0.21281290960434893</v>
          </cell>
          <cell r="AG23">
            <v>0.21281290960434893</v>
          </cell>
          <cell r="AH23">
            <v>0.21281290960434893</v>
          </cell>
          <cell r="AI23">
            <v>0.21281290960434893</v>
          </cell>
          <cell r="AJ23">
            <v>0.21281290960434893</v>
          </cell>
          <cell r="AK23">
            <v>0.21281290960434893</v>
          </cell>
          <cell r="AL23">
            <v>0.21281290960434893</v>
          </cell>
          <cell r="AM23">
            <v>0.21281290960434893</v>
          </cell>
          <cell r="AN23">
            <v>0.21281290960434893</v>
          </cell>
          <cell r="AO23">
            <v>0.21281290960434893</v>
          </cell>
          <cell r="AP23">
            <v>0.21281290960434893</v>
          </cell>
          <cell r="AQ23">
            <v>0.21281290960434893</v>
          </cell>
          <cell r="AR23">
            <v>0.21281290960434893</v>
          </cell>
          <cell r="AS23">
            <v>0.21281290960434893</v>
          </cell>
          <cell r="AT23">
            <v>0.21281290960434893</v>
          </cell>
          <cell r="AU23">
            <v>0.21281290960434893</v>
          </cell>
          <cell r="AV23">
            <v>0.21281290960434893</v>
          </cell>
          <cell r="AW23">
            <v>0.21281290960434893</v>
          </cell>
          <cell r="AX23">
            <v>0.21281290960434893</v>
          </cell>
          <cell r="AY23">
            <v>0.21281290960434893</v>
          </cell>
          <cell r="AZ23">
            <v>0.21281290960434893</v>
          </cell>
          <cell r="BA23">
            <v>0.21281290960434893</v>
          </cell>
          <cell r="BB23">
            <v>0.21281290960434893</v>
          </cell>
          <cell r="BC23">
            <v>0.21281290960434893</v>
          </cell>
          <cell r="BD23">
            <v>0.21281290960434893</v>
          </cell>
          <cell r="BE23">
            <v>0.21281290960434893</v>
          </cell>
          <cell r="BF23">
            <v>0.21281290960434893</v>
          </cell>
          <cell r="BG23">
            <v>0.21281290960434893</v>
          </cell>
          <cell r="BH23">
            <v>0.21281290960434893</v>
          </cell>
          <cell r="BI23">
            <v>0.21281290960434893</v>
          </cell>
          <cell r="BJ23">
            <v>0.21229085767821729</v>
          </cell>
          <cell r="BK23">
            <v>0.21229085767821729</v>
          </cell>
          <cell r="BL23">
            <v>0.21229085767821729</v>
          </cell>
          <cell r="BM23">
            <v>0.21229085767821729</v>
          </cell>
          <cell r="BN23">
            <v>0.21229085767821729</v>
          </cell>
          <cell r="BO23">
            <v>0.21229085767821729</v>
          </cell>
          <cell r="BP23">
            <v>0.21229085767821729</v>
          </cell>
          <cell r="BQ23">
            <v>0.21229085767821729</v>
          </cell>
          <cell r="BR23">
            <v>0.21229085767821729</v>
          </cell>
          <cell r="BS23">
            <v>0.21229085767821729</v>
          </cell>
          <cell r="BT23">
            <v>0.21229085767821729</v>
          </cell>
          <cell r="BU23">
            <v>0.21229085767821729</v>
          </cell>
          <cell r="BV23">
            <v>0.21229085767821729</v>
          </cell>
          <cell r="BW23">
            <v>0.21281290960434893</v>
          </cell>
          <cell r="BX23">
            <v>0.21281290960434893</v>
          </cell>
          <cell r="BY23">
            <v>0.21281290960434893</v>
          </cell>
          <cell r="BZ23">
            <v>0.21281290960434893</v>
          </cell>
          <cell r="CA23">
            <v>0.21229085767821729</v>
          </cell>
          <cell r="CB23">
            <v>0.21229085767821729</v>
          </cell>
          <cell r="CC23">
            <v>0.21229085767821729</v>
          </cell>
          <cell r="CD23">
            <v>0.21229085767821729</v>
          </cell>
          <cell r="CE23">
            <v>0.21229085767821729</v>
          </cell>
          <cell r="CF23">
            <v>0.21229085767821729</v>
          </cell>
          <cell r="CG23">
            <v>0.21229085767821729</v>
          </cell>
          <cell r="CH23">
            <v>0.21229085767821729</v>
          </cell>
          <cell r="CI23">
            <v>0.21229085767821729</v>
          </cell>
          <cell r="CJ23">
            <v>0.21229085767821729</v>
          </cell>
          <cell r="CK23">
            <v>0.21229085767821729</v>
          </cell>
          <cell r="CL23">
            <v>0.21229085767821729</v>
          </cell>
          <cell r="CM23">
            <v>0.21281290960434893</v>
          </cell>
          <cell r="CN23">
            <v>0.21281290960434893</v>
          </cell>
        </row>
        <row r="24">
          <cell r="B24">
            <v>0.37164008717611652</v>
          </cell>
          <cell r="C24">
            <v>0.37164008717611652</v>
          </cell>
          <cell r="D24">
            <v>0.37164008717611652</v>
          </cell>
          <cell r="E24">
            <v>0.37164008717611652</v>
          </cell>
          <cell r="F24">
            <v>0.37072841586962141</v>
          </cell>
          <cell r="G24">
            <v>0.37072841586962141</v>
          </cell>
          <cell r="H24">
            <v>0.37072841586962141</v>
          </cell>
          <cell r="I24">
            <v>0.37072841586962141</v>
          </cell>
          <cell r="J24">
            <v>0.37072841586962141</v>
          </cell>
          <cell r="K24">
            <v>0.37072841586962141</v>
          </cell>
          <cell r="L24">
            <v>0.37072841586962141</v>
          </cell>
          <cell r="M24">
            <v>0.37072841586962141</v>
          </cell>
          <cell r="N24">
            <v>0.37072841586962141</v>
          </cell>
          <cell r="O24">
            <v>0.37072841586962141</v>
          </cell>
          <cell r="P24">
            <v>0.37072841586962141</v>
          </cell>
          <cell r="Q24">
            <v>0.37072841586962141</v>
          </cell>
          <cell r="R24">
            <v>0.37072841586962141</v>
          </cell>
          <cell r="S24">
            <v>0.37072841586962141</v>
          </cell>
          <cell r="T24">
            <v>0.37072841586962141</v>
          </cell>
          <cell r="U24">
            <v>0.37072841586962141</v>
          </cell>
          <cell r="V24">
            <v>0.37072841586962141</v>
          </cell>
          <cell r="W24">
            <v>0.37072841586962141</v>
          </cell>
          <cell r="X24">
            <v>0.37072841586962141</v>
          </cell>
          <cell r="Y24">
            <v>0.37072841586962141</v>
          </cell>
          <cell r="Z24">
            <v>0.37072841586962141</v>
          </cell>
          <cell r="AA24">
            <v>0.37072841586962141</v>
          </cell>
          <cell r="AB24">
            <v>0.37072841586962141</v>
          </cell>
          <cell r="AC24">
            <v>0.37164008717611652</v>
          </cell>
          <cell r="AD24">
            <v>0.37164008717611652</v>
          </cell>
          <cell r="AE24">
            <v>0.37164008717611652</v>
          </cell>
          <cell r="AF24">
            <v>0.37164008717611652</v>
          </cell>
          <cell r="AG24">
            <v>0.37164008717611652</v>
          </cell>
          <cell r="AH24">
            <v>0.37164008717611652</v>
          </cell>
          <cell r="AI24">
            <v>0.37164008717611652</v>
          </cell>
          <cell r="AJ24">
            <v>0.37164008717611652</v>
          </cell>
          <cell r="AK24">
            <v>0.37164008717611652</v>
          </cell>
          <cell r="AL24">
            <v>0.37164008717611652</v>
          </cell>
          <cell r="AM24">
            <v>0.37164008717611652</v>
          </cell>
          <cell r="AN24">
            <v>0.37164008717611652</v>
          </cell>
          <cell r="AO24">
            <v>0.37164008717611652</v>
          </cell>
          <cell r="AP24">
            <v>0.37164008717611652</v>
          </cell>
          <cell r="AQ24">
            <v>0.37164008717611652</v>
          </cell>
          <cell r="AR24">
            <v>0.37164008717611652</v>
          </cell>
          <cell r="AS24">
            <v>0.37164008717611652</v>
          </cell>
          <cell r="AT24">
            <v>0.37164008717611652</v>
          </cell>
          <cell r="AU24">
            <v>0.37164008717611652</v>
          </cell>
          <cell r="AV24">
            <v>0.37164008717611652</v>
          </cell>
          <cell r="AW24">
            <v>0.37164008717611652</v>
          </cell>
          <cell r="AX24">
            <v>0.37164008717611652</v>
          </cell>
          <cell r="AY24">
            <v>0.37164008717611652</v>
          </cell>
          <cell r="AZ24">
            <v>0.37164008717611652</v>
          </cell>
          <cell r="BA24">
            <v>0.37164008717611652</v>
          </cell>
          <cell r="BB24">
            <v>0.37164008717611652</v>
          </cell>
          <cell r="BC24">
            <v>0.37164008717611652</v>
          </cell>
          <cell r="BD24">
            <v>0.37164008717611652</v>
          </cell>
          <cell r="BE24">
            <v>0.37164008717611652</v>
          </cell>
          <cell r="BF24">
            <v>0.37164008717611652</v>
          </cell>
          <cell r="BG24">
            <v>0.37164008717611652</v>
          </cell>
          <cell r="BH24">
            <v>0.37164008717611652</v>
          </cell>
          <cell r="BI24">
            <v>0.37164008717611652</v>
          </cell>
          <cell r="BJ24">
            <v>0.37072841586962141</v>
          </cell>
          <cell r="BK24">
            <v>0.37072841586962141</v>
          </cell>
          <cell r="BL24">
            <v>0.37072841586962141</v>
          </cell>
          <cell r="BM24">
            <v>0.37072841586962141</v>
          </cell>
          <cell r="BN24">
            <v>0.37072841586962141</v>
          </cell>
          <cell r="BO24">
            <v>0.37072841586962141</v>
          </cell>
          <cell r="BP24">
            <v>0.37072841586962141</v>
          </cell>
          <cell r="BQ24">
            <v>0.37072841586962141</v>
          </cell>
          <cell r="BR24">
            <v>0.37072841586962141</v>
          </cell>
          <cell r="BS24">
            <v>0.37072841586962141</v>
          </cell>
          <cell r="BT24">
            <v>0.37072841586962141</v>
          </cell>
          <cell r="BU24">
            <v>0.37072841586962141</v>
          </cell>
          <cell r="BV24">
            <v>0.37072841586962141</v>
          </cell>
          <cell r="BW24">
            <v>0.37164008717611652</v>
          </cell>
          <cell r="BX24">
            <v>0.37164008717611652</v>
          </cell>
          <cell r="BY24">
            <v>0.37164008717611652</v>
          </cell>
          <cell r="BZ24">
            <v>0.37164008717611652</v>
          </cell>
          <cell r="CA24">
            <v>0.37072841586962141</v>
          </cell>
          <cell r="CB24">
            <v>0.37072841586962141</v>
          </cell>
          <cell r="CC24">
            <v>0.37072841586962141</v>
          </cell>
          <cell r="CD24">
            <v>0.37072841586962141</v>
          </cell>
          <cell r="CE24">
            <v>0.37072841586962141</v>
          </cell>
          <cell r="CF24">
            <v>0.37072841586962141</v>
          </cell>
          <cell r="CG24">
            <v>0.37072841586962141</v>
          </cell>
          <cell r="CH24">
            <v>0.37072841586962141</v>
          </cell>
          <cell r="CI24">
            <v>0.37072841586962141</v>
          </cell>
          <cell r="CJ24">
            <v>0.37072841586962141</v>
          </cell>
          <cell r="CK24">
            <v>0.37072841586962141</v>
          </cell>
          <cell r="CL24">
            <v>0.37072841586962141</v>
          </cell>
          <cell r="CM24">
            <v>0.37164008717611652</v>
          </cell>
          <cell r="CN24">
            <v>0.37164008717611652</v>
          </cell>
        </row>
        <row r="25">
          <cell r="B25">
            <v>0.27529664095201856</v>
          </cell>
          <cell r="C25">
            <v>0.27529664095201856</v>
          </cell>
          <cell r="D25">
            <v>0.27529664095201856</v>
          </cell>
          <cell r="E25">
            <v>0.27529664095201856</v>
          </cell>
          <cell r="F25">
            <v>0.27462131001493506</v>
          </cell>
          <cell r="G25">
            <v>0.27462131001493506</v>
          </cell>
          <cell r="H25">
            <v>0.27462131001493506</v>
          </cell>
          <cell r="I25">
            <v>0.27462131001493506</v>
          </cell>
          <cell r="J25">
            <v>0.27462131001493506</v>
          </cell>
          <cell r="K25">
            <v>0.27462131001493506</v>
          </cell>
          <cell r="L25">
            <v>0.27462131001493506</v>
          </cell>
          <cell r="M25">
            <v>0.27462131001493506</v>
          </cell>
          <cell r="N25">
            <v>0.27462131001493506</v>
          </cell>
          <cell r="O25">
            <v>0.27462131001493506</v>
          </cell>
          <cell r="P25">
            <v>0.27462131001493506</v>
          </cell>
          <cell r="Q25">
            <v>0.27462131001493506</v>
          </cell>
          <cell r="R25">
            <v>0.27462131001493506</v>
          </cell>
          <cell r="S25">
            <v>0.27462131001493506</v>
          </cell>
          <cell r="T25">
            <v>0.27462131001493506</v>
          </cell>
          <cell r="U25">
            <v>0.27462131001493506</v>
          </cell>
          <cell r="V25">
            <v>0.27462131001493506</v>
          </cell>
          <cell r="W25">
            <v>0.27462131001493506</v>
          </cell>
          <cell r="X25">
            <v>0.27462131001493506</v>
          </cell>
          <cell r="Y25">
            <v>0.27462131001493506</v>
          </cell>
          <cell r="Z25">
            <v>0.27462131001493506</v>
          </cell>
          <cell r="AA25">
            <v>0.27462131001493506</v>
          </cell>
          <cell r="AB25">
            <v>0.27462131001493506</v>
          </cell>
          <cell r="AC25">
            <v>0.27529664095201856</v>
          </cell>
          <cell r="AD25">
            <v>0.27529664095201856</v>
          </cell>
          <cell r="AE25">
            <v>0.27529664095201856</v>
          </cell>
          <cell r="AF25">
            <v>0.27529664095201856</v>
          </cell>
          <cell r="AG25">
            <v>0.27529664095201856</v>
          </cell>
          <cell r="AH25">
            <v>0.27529664095201856</v>
          </cell>
          <cell r="AI25">
            <v>0.27529664095201856</v>
          </cell>
          <cell r="AJ25">
            <v>0.27529664095201856</v>
          </cell>
          <cell r="AK25">
            <v>0.27529664095201856</v>
          </cell>
          <cell r="AL25">
            <v>0.27529664095201856</v>
          </cell>
          <cell r="AM25">
            <v>0.27529664095201856</v>
          </cell>
          <cell r="AN25">
            <v>0.27529664095201856</v>
          </cell>
          <cell r="AO25">
            <v>0.27529664095201856</v>
          </cell>
          <cell r="AP25">
            <v>0.27529664095201856</v>
          </cell>
          <cell r="AQ25">
            <v>0.27529664095201856</v>
          </cell>
          <cell r="AR25">
            <v>0.27529664095201856</v>
          </cell>
          <cell r="AS25">
            <v>0.27529664095201856</v>
          </cell>
          <cell r="AT25">
            <v>0.27529664095201856</v>
          </cell>
          <cell r="AU25">
            <v>0.27529664095201856</v>
          </cell>
          <cell r="AV25">
            <v>0.27529664095201856</v>
          </cell>
          <cell r="AW25">
            <v>0.27529664095201856</v>
          </cell>
          <cell r="AX25">
            <v>0.27529664095201856</v>
          </cell>
          <cell r="AY25">
            <v>0.27529664095201856</v>
          </cell>
          <cell r="AZ25">
            <v>0.27529664095201856</v>
          </cell>
          <cell r="BA25">
            <v>0.27529664095201856</v>
          </cell>
          <cell r="BB25">
            <v>0.27529664095201856</v>
          </cell>
          <cell r="BC25">
            <v>0.27529664095201856</v>
          </cell>
          <cell r="BD25">
            <v>0.27529664095201856</v>
          </cell>
          <cell r="BE25">
            <v>0.27529664095201856</v>
          </cell>
          <cell r="BF25">
            <v>0.27529664095201856</v>
          </cell>
          <cell r="BG25">
            <v>0.27529664095201856</v>
          </cell>
          <cell r="BH25">
            <v>0.27529664095201856</v>
          </cell>
          <cell r="BI25">
            <v>0.27529664095201856</v>
          </cell>
          <cell r="BJ25">
            <v>0.27462131001493506</v>
          </cell>
          <cell r="BK25">
            <v>0.27462131001493506</v>
          </cell>
          <cell r="BL25">
            <v>0.27462131001493506</v>
          </cell>
          <cell r="BM25">
            <v>0.27462131001493506</v>
          </cell>
          <cell r="BN25">
            <v>0.27462131001493506</v>
          </cell>
          <cell r="BO25">
            <v>0.27462131001493506</v>
          </cell>
          <cell r="BP25">
            <v>0.27462131001493506</v>
          </cell>
          <cell r="BQ25">
            <v>0.27462131001493506</v>
          </cell>
          <cell r="BR25">
            <v>0.27462131001493506</v>
          </cell>
          <cell r="BS25">
            <v>0.27462131001493506</v>
          </cell>
          <cell r="BT25">
            <v>0.27462131001493506</v>
          </cell>
          <cell r="BU25">
            <v>0.27462131001493506</v>
          </cell>
          <cell r="BV25">
            <v>0.27462131001493506</v>
          </cell>
          <cell r="BW25">
            <v>0.27529664095201856</v>
          </cell>
          <cell r="BX25">
            <v>0.27529664095201856</v>
          </cell>
          <cell r="BY25">
            <v>0.27529664095201856</v>
          </cell>
          <cell r="BZ25">
            <v>0.27529664095201856</v>
          </cell>
          <cell r="CA25">
            <v>0.27462131001493506</v>
          </cell>
          <cell r="CB25">
            <v>0.27462131001493506</v>
          </cell>
          <cell r="CC25">
            <v>0.27462131001493506</v>
          </cell>
          <cell r="CD25">
            <v>0.27462131001493506</v>
          </cell>
          <cell r="CE25">
            <v>0.27462131001493506</v>
          </cell>
          <cell r="CF25">
            <v>0.27462131001493506</v>
          </cell>
          <cell r="CG25">
            <v>0.27462131001493506</v>
          </cell>
          <cell r="CH25">
            <v>0.27462131001493506</v>
          </cell>
          <cell r="CI25">
            <v>0.27462131001493506</v>
          </cell>
          <cell r="CJ25">
            <v>0.27462131001493506</v>
          </cell>
          <cell r="CK25">
            <v>0.27462131001493506</v>
          </cell>
          <cell r="CL25">
            <v>0.27462131001493506</v>
          </cell>
          <cell r="CM25">
            <v>0.27529664095201856</v>
          </cell>
          <cell r="CN25">
            <v>0.27529664095201856</v>
          </cell>
        </row>
        <row r="26">
          <cell r="B26">
            <v>5.285916905939738E-2</v>
          </cell>
          <cell r="C26">
            <v>5.285916905939738E-2</v>
          </cell>
          <cell r="D26">
            <v>5.285916905939738E-2</v>
          </cell>
          <cell r="E26">
            <v>5.285916905939738E-2</v>
          </cell>
          <cell r="F26">
            <v>5.2729500088316256E-2</v>
          </cell>
          <cell r="G26">
            <v>5.2729500088316256E-2</v>
          </cell>
          <cell r="H26">
            <v>5.2729500088316256E-2</v>
          </cell>
          <cell r="I26">
            <v>5.2729500088316256E-2</v>
          </cell>
          <cell r="J26">
            <v>5.2729500088316256E-2</v>
          </cell>
          <cell r="K26">
            <v>5.2729500088316256E-2</v>
          </cell>
          <cell r="L26">
            <v>5.2729500088316256E-2</v>
          </cell>
          <cell r="M26">
            <v>5.2729500088316256E-2</v>
          </cell>
          <cell r="N26">
            <v>5.2729500088316256E-2</v>
          </cell>
          <cell r="O26">
            <v>5.2729500088316256E-2</v>
          </cell>
          <cell r="P26">
            <v>5.2729500088316256E-2</v>
          </cell>
          <cell r="Q26">
            <v>5.2729500088316256E-2</v>
          </cell>
          <cell r="R26">
            <v>5.2729500088316256E-2</v>
          </cell>
          <cell r="S26">
            <v>5.2729500088316256E-2</v>
          </cell>
          <cell r="T26">
            <v>5.2729500088316256E-2</v>
          </cell>
          <cell r="U26">
            <v>5.2729500088316256E-2</v>
          </cell>
          <cell r="V26">
            <v>5.2729500088316256E-2</v>
          </cell>
          <cell r="W26">
            <v>5.2729500088316256E-2</v>
          </cell>
          <cell r="X26">
            <v>5.2729500088316256E-2</v>
          </cell>
          <cell r="Y26">
            <v>5.2729500088316256E-2</v>
          </cell>
          <cell r="Z26">
            <v>5.2729500088316256E-2</v>
          </cell>
          <cell r="AA26">
            <v>5.2729500088316256E-2</v>
          </cell>
          <cell r="AB26">
            <v>5.2729500088316256E-2</v>
          </cell>
          <cell r="AC26">
            <v>2.5759872319810098E-2</v>
          </cell>
          <cell r="AD26">
            <v>2.5759872319810098E-2</v>
          </cell>
          <cell r="AE26">
            <v>2.5759872319810098E-2</v>
          </cell>
          <cell r="AF26">
            <v>2.5759872319810098E-2</v>
          </cell>
          <cell r="AG26">
            <v>2.5759872319810098E-2</v>
          </cell>
          <cell r="AH26">
            <v>2.5759872319810098E-2</v>
          </cell>
          <cell r="AI26">
            <v>2.5759872319810098E-2</v>
          </cell>
          <cell r="AJ26">
            <v>2.5759872319810098E-2</v>
          </cell>
          <cell r="AK26">
            <v>2.5759872319810098E-2</v>
          </cell>
          <cell r="AL26">
            <v>2.5759872319810098E-2</v>
          </cell>
          <cell r="AM26">
            <v>2.5759872319810098E-2</v>
          </cell>
          <cell r="AN26">
            <v>2.5759872319810098E-2</v>
          </cell>
          <cell r="AO26">
            <v>2.5759872319810098E-2</v>
          </cell>
          <cell r="AP26">
            <v>2.5759872319810098E-2</v>
          </cell>
          <cell r="AQ26">
            <v>2.5759872319810098E-2</v>
          </cell>
          <cell r="AR26">
            <v>2.5759872319810098E-2</v>
          </cell>
          <cell r="AS26">
            <v>2.5759872319810098E-2</v>
          </cell>
          <cell r="AT26">
            <v>2.5759872319810098E-2</v>
          </cell>
          <cell r="AU26">
            <v>2.5759872319810098E-2</v>
          </cell>
          <cell r="AV26">
            <v>2.5759872319810098E-2</v>
          </cell>
          <cell r="AW26">
            <v>2.5759872319810098E-2</v>
          </cell>
          <cell r="AX26">
            <v>2.5759872319810098E-2</v>
          </cell>
          <cell r="AY26">
            <v>2.5759872319810098E-2</v>
          </cell>
          <cell r="AZ26">
            <v>2.5759872319810098E-2</v>
          </cell>
          <cell r="BA26">
            <v>2.5759872319810098E-2</v>
          </cell>
          <cell r="BB26">
            <v>2.5759872319810098E-2</v>
          </cell>
          <cell r="BC26">
            <v>2.5759872319810098E-2</v>
          </cell>
          <cell r="BD26">
            <v>2.5759872319810098E-2</v>
          </cell>
          <cell r="BE26">
            <v>2.5759872319810098E-2</v>
          </cell>
          <cell r="BF26">
            <v>2.5759872319810098E-2</v>
          </cell>
          <cell r="BG26">
            <v>2.5759872319810098E-2</v>
          </cell>
          <cell r="BH26">
            <v>2.5759872319810098E-2</v>
          </cell>
          <cell r="BI26">
            <v>2.5759872319810098E-2</v>
          </cell>
          <cell r="BJ26">
            <v>5.2729500088316256E-2</v>
          </cell>
          <cell r="BK26">
            <v>5.2729500088316256E-2</v>
          </cell>
          <cell r="BL26">
            <v>5.2729500088316256E-2</v>
          </cell>
          <cell r="BM26">
            <v>5.2729500088316256E-2</v>
          </cell>
          <cell r="BN26">
            <v>5.2729500088316256E-2</v>
          </cell>
          <cell r="BO26">
            <v>5.2729500088316256E-2</v>
          </cell>
          <cell r="BP26">
            <v>5.2729500088316256E-2</v>
          </cell>
          <cell r="BQ26">
            <v>5.2729500088316256E-2</v>
          </cell>
          <cell r="BR26">
            <v>5.2729500088316256E-2</v>
          </cell>
          <cell r="BS26">
            <v>5.2729500088316256E-2</v>
          </cell>
          <cell r="BT26">
            <v>5.2729500088316256E-2</v>
          </cell>
          <cell r="BU26">
            <v>5.2729500088316256E-2</v>
          </cell>
          <cell r="BV26">
            <v>5.2729500088316256E-2</v>
          </cell>
          <cell r="BW26">
            <v>2.5759872319810098E-2</v>
          </cell>
          <cell r="BX26">
            <v>2.5759872319810098E-2</v>
          </cell>
          <cell r="BY26">
            <v>2.5759872319810098E-2</v>
          </cell>
          <cell r="BZ26">
            <v>2.5759872319810098E-2</v>
          </cell>
          <cell r="CA26">
            <v>2.5696680707109232E-2</v>
          </cell>
          <cell r="CB26">
            <v>2.5696680707109232E-2</v>
          </cell>
          <cell r="CC26">
            <v>2.5696680707109232E-2</v>
          </cell>
          <cell r="CD26">
            <v>2.5696680707109232E-2</v>
          </cell>
          <cell r="CE26">
            <v>2.5696680707109232E-2</v>
          </cell>
          <cell r="CF26">
            <v>2.5696680707109232E-2</v>
          </cell>
          <cell r="CG26">
            <v>2.5696680707109232E-2</v>
          </cell>
          <cell r="CH26">
            <v>2.5696680707109232E-2</v>
          </cell>
          <cell r="CI26">
            <v>2.5696680707109232E-2</v>
          </cell>
          <cell r="CJ26">
            <v>2.5696680707109232E-2</v>
          </cell>
          <cell r="CK26">
            <v>2.5696680707109232E-2</v>
          </cell>
          <cell r="CL26">
            <v>2.5696680707109232E-2</v>
          </cell>
          <cell r="CM26">
            <v>2.5759872319810098E-2</v>
          </cell>
          <cell r="CN26">
            <v>2.5759872319810098E-2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0.99754689728596724</v>
          </cell>
          <cell r="G27">
            <v>0.99754689728596724</v>
          </cell>
          <cell r="H27">
            <v>0.99754689728596724</v>
          </cell>
          <cell r="I27">
            <v>0.99754689728596724</v>
          </cell>
          <cell r="J27">
            <v>0.99754689728596724</v>
          </cell>
          <cell r="K27">
            <v>0.99754689728596724</v>
          </cell>
          <cell r="L27">
            <v>0.99754689728596724</v>
          </cell>
          <cell r="M27">
            <v>0.99754689728596724</v>
          </cell>
          <cell r="N27">
            <v>0.99754689728596724</v>
          </cell>
          <cell r="O27">
            <v>0.99754689728596724</v>
          </cell>
          <cell r="P27">
            <v>0.99754689728596724</v>
          </cell>
          <cell r="Q27">
            <v>0.99754689728596724</v>
          </cell>
          <cell r="R27">
            <v>0.99754689728596724</v>
          </cell>
          <cell r="S27">
            <v>0.99754689728596724</v>
          </cell>
          <cell r="T27">
            <v>0.99754689728596724</v>
          </cell>
          <cell r="U27">
            <v>0.99754689728596724</v>
          </cell>
          <cell r="V27">
            <v>0.99754689728596724</v>
          </cell>
          <cell r="W27">
            <v>0.99754689728596724</v>
          </cell>
          <cell r="X27">
            <v>0.99754689728596724</v>
          </cell>
          <cell r="Y27">
            <v>0.99754689728596724</v>
          </cell>
          <cell r="Z27">
            <v>0.99754689728596724</v>
          </cell>
          <cell r="AA27">
            <v>0.99754689728596724</v>
          </cell>
          <cell r="AB27">
            <v>0.99754689728596724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0.99754689728596724</v>
          </cell>
          <cell r="BK27">
            <v>0.99754689728596724</v>
          </cell>
          <cell r="BL27">
            <v>0.99754689728596724</v>
          </cell>
          <cell r="BM27">
            <v>0.99754689728596724</v>
          </cell>
          <cell r="BN27">
            <v>0.99754689728596724</v>
          </cell>
          <cell r="BO27">
            <v>0.99754689728596724</v>
          </cell>
          <cell r="BP27">
            <v>0.99754689728596724</v>
          </cell>
          <cell r="BQ27">
            <v>0.99754689728596724</v>
          </cell>
          <cell r="BR27">
            <v>0.99754689728596724</v>
          </cell>
          <cell r="BS27">
            <v>0.99754689728596724</v>
          </cell>
          <cell r="BT27">
            <v>0.99754689728596724</v>
          </cell>
          <cell r="BU27">
            <v>0.99754689728596724</v>
          </cell>
          <cell r="BV27">
            <v>0.99754689728596724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0.99754689728596724</v>
          </cell>
          <cell r="CB27">
            <v>0.99754689728596724</v>
          </cell>
          <cell r="CC27">
            <v>0.99754689728596724</v>
          </cell>
          <cell r="CD27">
            <v>0.99754689728596724</v>
          </cell>
          <cell r="CE27">
            <v>0.99754689728596724</v>
          </cell>
          <cell r="CF27">
            <v>0.99754689728596724</v>
          </cell>
          <cell r="CG27">
            <v>0.99754689728596724</v>
          </cell>
          <cell r="CH27">
            <v>0.99754689728596724</v>
          </cell>
          <cell r="CI27">
            <v>0.99754689728596724</v>
          </cell>
          <cell r="CJ27">
            <v>0.99754689728596724</v>
          </cell>
          <cell r="CK27">
            <v>0.99754689728596724</v>
          </cell>
          <cell r="CL27">
            <v>0.99754689728596724</v>
          </cell>
          <cell r="CM27">
            <v>1</v>
          </cell>
          <cell r="CN27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 BASE"/>
      <sheetName val="INEGEI"/>
      <sheetName val="Oil &amp; Gas PEMEX"/>
      <sheetName val="Power"/>
      <sheetName val="Industry-LEAP"/>
      <sheetName val="Buildings"/>
      <sheetName val="Transport"/>
      <sheetName val="Waste IPCC2010"/>
      <sheetName val="Agriculture"/>
      <sheetName val="Forestry"/>
      <sheetName val="Inputs y supuestos"/>
      <sheetName val="Prospectivas"/>
    </sheetNames>
    <sheetDataSet>
      <sheetData sheetId="0"/>
      <sheetData sheetId="1"/>
      <sheetData sheetId="2"/>
      <sheetData sheetId="3">
        <row r="4">
          <cell r="F4">
            <v>134.03702070367322</v>
          </cell>
        </row>
      </sheetData>
      <sheetData sheetId="4"/>
      <sheetData sheetId="5">
        <row r="4">
          <cell r="F4">
            <v>24.75373887554904</v>
          </cell>
        </row>
      </sheetData>
      <sheetData sheetId="6">
        <row r="4">
          <cell r="F4">
            <v>199.01061772866458</v>
          </cell>
        </row>
      </sheetData>
      <sheetData sheetId="7"/>
      <sheetData sheetId="8"/>
      <sheetData sheetId="9">
        <row r="4">
          <cell r="K4">
            <v>59.622000000000405</v>
          </cell>
        </row>
      </sheetData>
      <sheetData sheetId="10">
        <row r="9">
          <cell r="C9">
            <v>21</v>
          </cell>
        </row>
      </sheetData>
      <sheetData sheetId="11">
        <row r="5">
          <cell r="D5">
            <v>3.5999999999999997E-2</v>
          </cell>
          <cell r="E5">
            <v>1</v>
          </cell>
        </row>
        <row r="7">
          <cell r="D7">
            <v>5</v>
          </cell>
        </row>
        <row r="21">
          <cell r="D21">
            <v>2026</v>
          </cell>
        </row>
        <row r="127">
          <cell r="D127">
            <v>2025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ost alignment"/>
      <sheetName val="Sheet1"/>
      <sheetName val="Output_Jens"/>
      <sheetName val="Scenarios"/>
      <sheetName val="Global_Variables"/>
      <sheetName val="Questions"/>
      <sheetName val="Regional Cap mix"/>
      <sheetName val="Reports"/>
      <sheetName val="CapacityFlow"/>
      <sheetName val="OutputData (2)"/>
      <sheetName val="Results"/>
      <sheetName val="OutputData"/>
      <sheetName val="Grid Extension Cost for Wind"/>
      <sheetName val="RankOrder"/>
      <sheetName val="CalcEngine"/>
      <sheetName val="CCS_Allocation"/>
      <sheetName val="LeverList"/>
      <sheetName val="Things to do"/>
      <sheetName val="Checks "/>
      <sheetName val="Logic"/>
      <sheetName val="Change Log"/>
      <sheetName val="Output Format"/>
      <sheetName val="RunStats"/>
      <sheetName val="Sector Variables"/>
      <sheetName val="CCS max installed base data"/>
      <sheetName val="B.1.1.0"/>
      <sheetName val="InputData"/>
      <sheetName val="Legend"/>
      <sheetName val="Country Mapping"/>
      <sheetName val="Conversion Factors"/>
      <sheetName val="Name_ranges"/>
      <sheetName val="Sector_Assumptions"/>
      <sheetName val="Sector Variables Linked"/>
      <sheetName val="Mappings"/>
      <sheetName val="Input Data Scenarios"/>
      <sheetName val="Retrofit Logic"/>
      <sheetName val="CCS_Fuel cost adjustment"/>
      <sheetName val="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7">
          <cell r="A7" t="str">
            <v>RegionName</v>
          </cell>
          <cell r="B7" t="str">
            <v>RegionID</v>
          </cell>
          <cell r="C7" t="str">
            <v>SectorName</v>
          </cell>
          <cell r="D7" t="str">
            <v>SectorID</v>
          </cell>
          <cell r="E7" t="str">
            <v>LeverName</v>
          </cell>
          <cell r="F7" t="str">
            <v>LeverID</v>
          </cell>
          <cell r="G7" t="str">
            <v>A2005</v>
          </cell>
          <cell r="H7" t="str">
            <v>A2010</v>
          </cell>
          <cell r="I7" t="str">
            <v>A2015</v>
          </cell>
          <cell r="J7" t="str">
            <v>A2020</v>
          </cell>
          <cell r="K7" t="str">
            <v>A2025</v>
          </cell>
          <cell r="L7" t="str">
            <v>A2030</v>
          </cell>
          <cell r="M7" t="str">
            <v>C2005</v>
          </cell>
          <cell r="N7" t="str">
            <v>C2010</v>
          </cell>
          <cell r="O7" t="str">
            <v>C2015</v>
          </cell>
          <cell r="P7" t="str">
            <v>C2020</v>
          </cell>
          <cell r="Q7" t="str">
            <v>C2025</v>
          </cell>
          <cell r="R7" t="str">
            <v>C2030</v>
          </cell>
          <cell r="S7" t="str">
            <v>Volume_After_Abatement_2005</v>
          </cell>
          <cell r="T7" t="str">
            <v>Volume_After_Abatement_2010</v>
          </cell>
          <cell r="U7" t="str">
            <v>Volume_After_Abatement_2015</v>
          </cell>
          <cell r="V7" t="str">
            <v>Volume_After_Abatement_2020</v>
          </cell>
          <cell r="W7" t="str">
            <v>Volume_After_Abatement_2025</v>
          </cell>
          <cell r="X7" t="str">
            <v>Volume_After_Abatement_2030</v>
          </cell>
          <cell r="Y7" t="str">
            <v>Total_Cash_Flow_2011_2015</v>
          </cell>
          <cell r="Z7" t="str">
            <v>Total_Cash_Flow_2016_2020</v>
          </cell>
          <cell r="AA7" t="str">
            <v>Total_Cash_Flow_2021_2025</v>
          </cell>
          <cell r="AB7" t="str">
            <v>Total_Cash_Flow_2026_2030</v>
          </cell>
          <cell r="AC7" t="str">
            <v>CAPEX_2011_2015</v>
          </cell>
          <cell r="AD7" t="str">
            <v>CAPEX_2016_2020</v>
          </cell>
          <cell r="AE7" t="str">
            <v>CAPEX_2021_2025</v>
          </cell>
          <cell r="AF7" t="str">
            <v>CAPEX_2026_2030</v>
          </cell>
          <cell r="AG7" t="str">
            <v>OPEX_2011_2015</v>
          </cell>
          <cell r="AH7" t="str">
            <v>OPEX_2016_2020</v>
          </cell>
          <cell r="AI7" t="str">
            <v>OPEX_2021_2025</v>
          </cell>
          <cell r="AJ7" t="str">
            <v>OPEX_2026_2030</v>
          </cell>
          <cell r="AK7" t="str">
            <v>TOTAL_Abatement_2005</v>
          </cell>
          <cell r="AL7" t="str">
            <v>TOTAL_Abatement_2010</v>
          </cell>
          <cell r="AM7" t="str">
            <v>TOTAL_Abatement_2015</v>
          </cell>
          <cell r="AN7" t="str">
            <v>TOTAL_Abatement_2020</v>
          </cell>
          <cell r="AO7" t="str">
            <v>TOTAL_Abatement_2025</v>
          </cell>
          <cell r="AP7" t="str">
            <v>TOTAL_Abatement_2030</v>
          </cell>
          <cell r="AQ7" t="str">
            <v>Reference_Case_2005</v>
          </cell>
          <cell r="AR7" t="str">
            <v>Reference_Case_2010</v>
          </cell>
          <cell r="AS7" t="str">
            <v>Reference_Case_2015</v>
          </cell>
          <cell r="AT7" t="str">
            <v>Reference_Case_2020</v>
          </cell>
          <cell r="AU7" t="str">
            <v>Reference_Case_2025</v>
          </cell>
          <cell r="AV7" t="str">
            <v>Reference_Case_2030</v>
          </cell>
        </row>
      </sheetData>
      <sheetData sheetId="23"/>
      <sheetData sheetId="24"/>
      <sheetData sheetId="25"/>
      <sheetData sheetId="26" refreshError="1">
        <row r="710">
          <cell r="E710">
            <v>9970.9997177124023</v>
          </cell>
          <cell r="F710">
            <v>11537.651062011719</v>
          </cell>
          <cell r="G710">
            <v>5621.584415435791</v>
          </cell>
          <cell r="H710">
            <v>5137.629508972168</v>
          </cell>
          <cell r="I710">
            <v>6786.6265974960525</v>
          </cell>
          <cell r="J710">
            <v>8964.8933410644531</v>
          </cell>
          <cell r="M710">
            <v>16.223724365234375</v>
          </cell>
          <cell r="N710">
            <v>17.096835646400056</v>
          </cell>
          <cell r="O710">
            <v>8.3302316773342682</v>
          </cell>
          <cell r="P710">
            <v>7.613092068381345</v>
          </cell>
          <cell r="Q710">
            <v>10.05662503363282</v>
          </cell>
          <cell r="R710">
            <v>13.28444555230412</v>
          </cell>
        </row>
        <row r="711">
          <cell r="E711">
            <v>106188.00354003906</v>
          </cell>
          <cell r="F711">
            <v>117024.13177490234</v>
          </cell>
          <cell r="G711">
            <v>130161.83471679688</v>
          </cell>
          <cell r="H711">
            <v>132225.73852539062</v>
          </cell>
          <cell r="I711">
            <v>127852.01435636543</v>
          </cell>
          <cell r="J711">
            <v>123622.96295166016</v>
          </cell>
          <cell r="M711">
            <v>93.926124572753906</v>
          </cell>
          <cell r="N711">
            <v>105.95534927079092</v>
          </cell>
          <cell r="O711">
            <v>115.86465892689908</v>
          </cell>
          <cell r="P711">
            <v>114.51110162832393</v>
          </cell>
          <cell r="Q711">
            <v>107.4784023510788</v>
          </cell>
          <cell r="R711">
            <v>100.87761629814875</v>
          </cell>
        </row>
        <row r="712">
          <cell r="E712">
            <v>1996353.02734375</v>
          </cell>
          <cell r="F712">
            <v>3282864.8071289062</v>
          </cell>
          <cell r="G712">
            <v>4326373.5961914062</v>
          </cell>
          <cell r="H712">
            <v>5204762.4206542969</v>
          </cell>
          <cell r="I712">
            <v>5854932.9694758896</v>
          </cell>
          <cell r="J712">
            <v>6586321.77734375</v>
          </cell>
          <cell r="M712">
            <v>2423.836669921875</v>
          </cell>
          <cell r="N712">
            <v>3496.9598789744555</v>
          </cell>
          <cell r="O712">
            <v>4328.4185411422322</v>
          </cell>
          <cell r="P712">
            <v>5013.6340120014274</v>
          </cell>
          <cell r="Q712">
            <v>5483.1036189376373</v>
          </cell>
          <cell r="R712">
            <v>5996.5336967237799</v>
          </cell>
        </row>
        <row r="713">
          <cell r="E713">
            <v>44738.077085714271</v>
          </cell>
          <cell r="F713">
            <v>22722.419534050197</v>
          </cell>
          <cell r="G713">
            <v>23143.960296296293</v>
          </cell>
          <cell r="H713">
            <v>30447.917241379299</v>
          </cell>
          <cell r="I713">
            <v>3231.5640000000008</v>
          </cell>
          <cell r="J713">
            <v>2149.7040000000002</v>
          </cell>
          <cell r="M713">
            <v>32.162946400000052</v>
          </cell>
          <cell r="N713">
            <v>12.679110100000011</v>
          </cell>
          <cell r="O713">
            <v>12.497738559999998</v>
          </cell>
          <cell r="P713">
            <v>15.893812799999994</v>
          </cell>
          <cell r="Q713">
            <v>1.0179426600000003</v>
          </cell>
          <cell r="R713">
            <v>0.58042008000000012</v>
          </cell>
        </row>
        <row r="714">
          <cell r="E714">
            <v>298240.8</v>
          </cell>
          <cell r="F714">
            <v>295904.64348027192</v>
          </cell>
          <cell r="G714">
            <v>339806.5096024127</v>
          </cell>
          <cell r="H714">
            <v>383708.37572455348</v>
          </cell>
          <cell r="I714">
            <v>395832.62982342357</v>
          </cell>
          <cell r="J714">
            <v>407956.88392229367</v>
          </cell>
          <cell r="M714">
            <v>316.94554754384092</v>
          </cell>
          <cell r="N714">
            <v>314.33730127682719</v>
          </cell>
          <cell r="O714">
            <v>351.00269970480963</v>
          </cell>
          <cell r="P714">
            <v>387.66809813279212</v>
          </cell>
          <cell r="Q714">
            <v>391.93267751220446</v>
          </cell>
          <cell r="R714">
            <v>396.19725689161686</v>
          </cell>
        </row>
        <row r="715">
          <cell r="E715">
            <v>479954.98657226562</v>
          </cell>
          <cell r="F715">
            <v>643353.82080078125</v>
          </cell>
          <cell r="G715">
            <v>889386.16943359375</v>
          </cell>
          <cell r="H715">
            <v>1170891.845703125</v>
          </cell>
          <cell r="I715">
            <v>1514059.7651178008</v>
          </cell>
          <cell r="J715">
            <v>1957804.19921875</v>
          </cell>
          <cell r="M715">
            <v>604.0965576171875</v>
          </cell>
          <cell r="N715">
            <v>730.05403045992193</v>
          </cell>
          <cell r="O715">
            <v>930.64485850890264</v>
          </cell>
          <cell r="P715">
            <v>1151.3305057357511</v>
          </cell>
          <cell r="Q715">
            <v>1408.4475666427832</v>
          </cell>
          <cell r="R715">
            <v>1722.9844411308216</v>
          </cell>
        </row>
        <row r="716">
          <cell r="E716">
            <v>43610</v>
          </cell>
          <cell r="F716">
            <v>56600.000145983387</v>
          </cell>
          <cell r="G716">
            <v>60376.946075815307</v>
          </cell>
          <cell r="H716">
            <v>69068.549847971371</v>
          </cell>
          <cell r="I716">
            <v>71320.809422041042</v>
          </cell>
          <cell r="J716">
            <v>75703.999788806468</v>
          </cell>
          <cell r="M716">
            <v>40.130366822000006</v>
          </cell>
          <cell r="N716">
            <v>50.55513303331788</v>
          </cell>
          <cell r="O716">
            <v>52.03646787405421</v>
          </cell>
          <cell r="P716">
            <v>57.516017513445178</v>
          </cell>
          <cell r="Q716">
            <v>59.217270871196263</v>
          </cell>
          <cell r="R716">
            <v>62.856609422345009</v>
          </cell>
        </row>
        <row r="717">
          <cell r="E717">
            <v>309330.99365234375</v>
          </cell>
          <cell r="F717">
            <v>339819.00024414062</v>
          </cell>
          <cell r="G717">
            <v>368082.91625976562</v>
          </cell>
          <cell r="H717">
            <v>347103.48510742188</v>
          </cell>
          <cell r="I717">
            <v>330558.95322578703</v>
          </cell>
          <cell r="J717">
            <v>314803.00903320312</v>
          </cell>
          <cell r="M717">
            <v>278.33416748046875</v>
          </cell>
          <cell r="N717">
            <v>310.48845041738912</v>
          </cell>
          <cell r="O717">
            <v>331.99765225550414</v>
          </cell>
          <cell r="P717">
            <v>311.73226941918375</v>
          </cell>
          <cell r="Q717">
            <v>295.79147101119901</v>
          </cell>
          <cell r="R717">
            <v>280.66582418940521</v>
          </cell>
        </row>
        <row r="718">
          <cell r="E718">
            <v>32928.001403808594</v>
          </cell>
          <cell r="F718">
            <v>35860.41259765625</v>
          </cell>
          <cell r="G718">
            <v>43619.590759277344</v>
          </cell>
          <cell r="H718">
            <v>47134.029388427734</v>
          </cell>
          <cell r="I718">
            <v>53776.508315453742</v>
          </cell>
          <cell r="J718">
            <v>61355.094909667969</v>
          </cell>
          <cell r="M718">
            <v>29.061235427856445</v>
          </cell>
          <cell r="N718">
            <v>32.063432226534751</v>
          </cell>
          <cell r="O718">
            <v>38.323743862621747</v>
          </cell>
          <cell r="P718">
            <v>41.0062433330612</v>
          </cell>
          <cell r="Q718">
            <v>45.995008615527333</v>
          </cell>
          <cell r="R718">
            <v>51.590700478450906</v>
          </cell>
        </row>
        <row r="719">
          <cell r="E719">
            <v>165729.00390625</v>
          </cell>
          <cell r="F719">
            <v>200950.86669921875</v>
          </cell>
          <cell r="G719">
            <v>226070.22094726562</v>
          </cell>
          <cell r="H719">
            <v>245507.8125</v>
          </cell>
          <cell r="I719">
            <v>268023.93765930604</v>
          </cell>
          <cell r="J719">
            <v>292605.07202148438</v>
          </cell>
          <cell r="M719">
            <v>327.48190307617188</v>
          </cell>
          <cell r="N719">
            <v>383.31790966260309</v>
          </cell>
          <cell r="O719">
            <v>396.17828528067986</v>
          </cell>
          <cell r="P719">
            <v>398.48725081418632</v>
          </cell>
          <cell r="Q719">
            <v>404.67219188686499</v>
          </cell>
          <cell r="R719">
            <v>410.95312974738164</v>
          </cell>
        </row>
        <row r="720">
          <cell r="E720">
            <v>235259.00268554688</v>
          </cell>
          <cell r="F720">
            <v>244279.60205078125</v>
          </cell>
          <cell r="G720">
            <v>276753.173828125</v>
          </cell>
          <cell r="H720">
            <v>305324.70703125</v>
          </cell>
          <cell r="I720">
            <v>338350.97383849462</v>
          </cell>
          <cell r="J720">
            <v>374949.61547851562</v>
          </cell>
          <cell r="M720">
            <v>214.95086669921875</v>
          </cell>
          <cell r="N720">
            <v>219.19481502993497</v>
          </cell>
          <cell r="O720">
            <v>243.61016978991759</v>
          </cell>
          <cell r="P720">
            <v>263.34974798284895</v>
          </cell>
          <cell r="Q720">
            <v>281.9077467111548</v>
          </cell>
          <cell r="R720">
            <v>301.77350942798819</v>
          </cell>
        </row>
        <row r="721">
          <cell r="E721">
            <v>147560.886</v>
          </cell>
          <cell r="F721">
            <v>150684.264</v>
          </cell>
          <cell r="G721">
            <v>135352.07399999999</v>
          </cell>
          <cell r="H721">
            <v>118230.216</v>
          </cell>
          <cell r="I721">
            <v>123713.538</v>
          </cell>
          <cell r="J721">
            <v>116635.5456</v>
          </cell>
          <cell r="M721">
            <v>109.43807330122451</v>
          </cell>
          <cell r="N721">
            <v>110.00968963836743</v>
          </cell>
          <cell r="O721">
            <v>100.2454943502041</v>
          </cell>
          <cell r="P721">
            <v>84.407748400000017</v>
          </cell>
          <cell r="Q721">
            <v>74.142188239999982</v>
          </cell>
          <cell r="R721">
            <v>52.580895863673945</v>
          </cell>
        </row>
        <row r="722">
          <cell r="E722">
            <v>2153928.9894104004</v>
          </cell>
          <cell r="F722">
            <v>2273885.8375549316</v>
          </cell>
          <cell r="G722">
            <v>2552254.451751709</v>
          </cell>
          <cell r="H722">
            <v>2785494.2893981934</v>
          </cell>
          <cell r="I722">
            <v>2961317.6096981433</v>
          </cell>
          <cell r="J722">
            <v>3148239.0823364258</v>
          </cell>
          <cell r="M722">
            <v>1992.4781494140625</v>
          </cell>
          <cell r="N722">
            <v>2082.1254121676443</v>
          </cell>
          <cell r="O722">
            <v>2256.8319837020931</v>
          </cell>
          <cell r="P722">
            <v>2372.0547212975753</v>
          </cell>
          <cell r="Q722">
            <v>2432.1010331937514</v>
          </cell>
          <cell r="R722">
            <v>2493.667360433572</v>
          </cell>
        </row>
        <row r="723">
          <cell r="E723">
            <v>35423.000335693359</v>
          </cell>
          <cell r="F723">
            <v>42709.125518798828</v>
          </cell>
          <cell r="G723">
            <v>55160.697937011719</v>
          </cell>
          <cell r="H723">
            <v>61487.667083740234</v>
          </cell>
          <cell r="I723">
            <v>71779.506105878419</v>
          </cell>
          <cell r="J723">
            <v>83793.998718261719</v>
          </cell>
          <cell r="M723">
            <v>29.640018463134766</v>
          </cell>
          <cell r="N723">
            <v>36.359772820023153</v>
          </cell>
          <cell r="O723">
            <v>45.948680777035264</v>
          </cell>
          <cell r="P723">
            <v>50.619838739275252</v>
          </cell>
          <cell r="Q723">
            <v>57.764918838936204</v>
          </cell>
          <cell r="R723">
            <v>65.918539678790339</v>
          </cell>
        </row>
        <row r="724">
          <cell r="E724">
            <v>655553.77659591846</v>
          </cell>
          <cell r="F724">
            <v>695724.45599999989</v>
          </cell>
          <cell r="G724">
            <v>727801.82399999991</v>
          </cell>
          <cell r="H724">
            <v>732239.64</v>
          </cell>
          <cell r="I724">
            <v>704325.02400000009</v>
          </cell>
          <cell r="J724">
            <v>722629.92</v>
          </cell>
          <cell r="M724">
            <v>488.57659828265696</v>
          </cell>
          <cell r="N724">
            <v>536.19772909886115</v>
          </cell>
          <cell r="O724">
            <v>456.35412025248928</v>
          </cell>
          <cell r="P724">
            <v>496.92061697724245</v>
          </cell>
          <cell r="Q724">
            <v>498.12133752368931</v>
          </cell>
          <cell r="R724">
            <v>545.37306272958472</v>
          </cell>
        </row>
        <row r="725">
          <cell r="E725">
            <v>355695.99914550781</v>
          </cell>
          <cell r="F725">
            <v>414798.26354980469</v>
          </cell>
          <cell r="G725">
            <v>433052.68859863281</v>
          </cell>
          <cell r="H725">
            <v>479162.09411621094</v>
          </cell>
          <cell r="I725">
            <v>495706.00001612067</v>
          </cell>
          <cell r="J725">
            <v>512837.40234375</v>
          </cell>
          <cell r="M725">
            <v>348.29389953613281</v>
          </cell>
          <cell r="N725">
            <v>394.65264696616782</v>
          </cell>
          <cell r="O725">
            <v>407.46652313459276</v>
          </cell>
          <cell r="P725">
            <v>438.31156222696154</v>
          </cell>
          <cell r="Q725">
            <v>443.94278599568588</v>
          </cell>
          <cell r="R725">
            <v>449.7401662989397</v>
          </cell>
        </row>
        <row r="726">
          <cell r="E726">
            <v>15668.000221252441</v>
          </cell>
          <cell r="F726">
            <v>13986.715316772461</v>
          </cell>
          <cell r="G726">
            <v>16739.112854003906</v>
          </cell>
          <cell r="H726">
            <v>17482.542037963867</v>
          </cell>
          <cell r="I726">
            <v>19797.730276930441</v>
          </cell>
          <cell r="J726">
            <v>22419.515609741211</v>
          </cell>
          <cell r="M726">
            <v>13.369510650634766</v>
          </cell>
          <cell r="N726">
            <v>11.61054290647443</v>
          </cell>
          <cell r="O726">
            <v>13.727922738575527</v>
          </cell>
          <cell r="P726">
            <v>14.223505317317997</v>
          </cell>
          <cell r="Q726">
            <v>15.74833337686032</v>
          </cell>
          <cell r="R726">
            <v>17.43663032535061</v>
          </cell>
        </row>
        <row r="727">
          <cell r="E727">
            <v>302872.99728393555</v>
          </cell>
          <cell r="F727">
            <v>426655.27725219727</v>
          </cell>
          <cell r="G727">
            <v>536728.58428955078</v>
          </cell>
          <cell r="H727">
            <v>655402.56118774414</v>
          </cell>
          <cell r="I727">
            <v>746016.08426755713</v>
          </cell>
          <cell r="J727">
            <v>855352.6496887207</v>
          </cell>
          <cell r="M727">
            <v>334.18014526367188</v>
          </cell>
          <cell r="N727">
            <v>420.87296767381599</v>
          </cell>
          <cell r="O727">
            <v>505.96377334298631</v>
          </cell>
          <cell r="P727">
            <v>591.93664578371067</v>
          </cell>
          <cell r="Q727">
            <v>647.28301966772551</v>
          </cell>
          <cell r="R727">
            <v>714.76481226761666</v>
          </cell>
        </row>
        <row r="728">
          <cell r="E728">
            <v>21380.218505859375</v>
          </cell>
          <cell r="F728">
            <v>29174.175262451172</v>
          </cell>
          <cell r="G728">
            <v>38609.424591064453</v>
          </cell>
          <cell r="H728">
            <v>48008.583068847656</v>
          </cell>
          <cell r="I728">
            <v>65676.006253428874</v>
          </cell>
          <cell r="J728">
            <v>89845.138549804688</v>
          </cell>
          <cell r="M728">
            <v>20.929227828979492</v>
          </cell>
          <cell r="N728">
            <v>30.670289674262108</v>
          </cell>
          <cell r="O728">
            <v>37.736958410404867</v>
          </cell>
          <cell r="P728">
            <v>44.853586499147653</v>
          </cell>
          <cell r="Q728">
            <v>57.899711053031908</v>
          </cell>
          <cell r="R728">
            <v>74.740434415167371</v>
          </cell>
        </row>
        <row r="729">
          <cell r="E729">
            <v>69021.831954956055</v>
          </cell>
          <cell r="F729">
            <v>87637.247284352328</v>
          </cell>
          <cell r="G729">
            <v>87038.553917964411</v>
          </cell>
          <cell r="H729">
            <v>68290.489310291901</v>
          </cell>
          <cell r="I729">
            <v>69206.633080912783</v>
          </cell>
          <cell r="J729">
            <v>70135.067280507355</v>
          </cell>
          <cell r="M729">
            <v>89.426745892545853</v>
          </cell>
          <cell r="N729">
            <v>101.68844529094081</v>
          </cell>
          <cell r="O729">
            <v>100.42603179801229</v>
          </cell>
          <cell r="P729">
            <v>75.785315533197021</v>
          </cell>
          <cell r="Q729">
            <v>73.295504078768417</v>
          </cell>
          <cell r="R729">
            <v>70.887491598652829</v>
          </cell>
        </row>
        <row r="730">
          <cell r="E730">
            <v>43325.000762939453</v>
          </cell>
          <cell r="F730">
            <v>65758.903503417969</v>
          </cell>
          <cell r="G730">
            <v>97448.333740234375</v>
          </cell>
          <cell r="H730">
            <v>126473.49548339844</v>
          </cell>
          <cell r="I730">
            <v>152608.1396750627</v>
          </cell>
          <cell r="J730">
            <v>184143.28002929688</v>
          </cell>
          <cell r="M730">
            <v>40.996025085449219</v>
          </cell>
          <cell r="N730">
            <v>62.872269642910432</v>
          </cell>
          <cell r="O730">
            <v>87.286977950097963</v>
          </cell>
          <cell r="P730">
            <v>108.94406052455132</v>
          </cell>
          <cell r="Q730">
            <v>127.52338041006738</v>
          </cell>
          <cell r="R730">
            <v>149.27121747537535</v>
          </cell>
        </row>
        <row r="734">
          <cell r="E734">
            <v>18812.999725341797</v>
          </cell>
          <cell r="F734">
            <v>25987.886428833008</v>
          </cell>
          <cell r="G734">
            <v>21765.342712402344</v>
          </cell>
          <cell r="H734">
            <v>25719.722747802734</v>
          </cell>
          <cell r="I734">
            <v>36745.634922821118</v>
          </cell>
          <cell r="J734">
            <v>52498.298645019531</v>
          </cell>
          <cell r="M734">
            <v>8.8972949981689453</v>
          </cell>
          <cell r="N734">
            <v>11.430317473999883</v>
          </cell>
          <cell r="O734">
            <v>10.042060482684077</v>
          </cell>
          <cell r="P734">
            <v>11.995655600076708</v>
          </cell>
          <cell r="Q734">
            <v>17.217241583762736</v>
          </cell>
          <cell r="R734">
            <v>24.711730449459818</v>
          </cell>
        </row>
        <row r="735">
          <cell r="E735">
            <v>36324.001312255859</v>
          </cell>
          <cell r="F735">
            <v>40520.584106445312</v>
          </cell>
          <cell r="G735">
            <v>50827.247619628906</v>
          </cell>
          <cell r="H735">
            <v>65678.170680999756</v>
          </cell>
          <cell r="I735">
            <v>79795.406556214599</v>
          </cell>
          <cell r="J735">
            <v>96947.080612182617</v>
          </cell>
          <cell r="M735">
            <v>18.70428466796875</v>
          </cell>
          <cell r="N735">
            <v>21.340193661708664</v>
          </cell>
          <cell r="O735">
            <v>25.810198911824738</v>
          </cell>
          <cell r="P735">
            <v>31.547112662839293</v>
          </cell>
          <cell r="Q735">
            <v>35.383780510973729</v>
          </cell>
          <cell r="R735">
            <v>39.687052714765969</v>
          </cell>
        </row>
        <row r="736">
          <cell r="E736">
            <v>26072.999954223633</v>
          </cell>
          <cell r="F736">
            <v>40142.478942871094</v>
          </cell>
          <cell r="G736">
            <v>98267.51708984375</v>
          </cell>
          <cell r="H736">
            <v>221483.32977294922</v>
          </cell>
          <cell r="I736">
            <v>263255.32969136443</v>
          </cell>
          <cell r="J736">
            <v>312905.57479858398</v>
          </cell>
          <cell r="M736">
            <v>16.426908493041992</v>
          </cell>
          <cell r="N736">
            <v>29.272128862790556</v>
          </cell>
          <cell r="O736">
            <v>59.703491959317255</v>
          </cell>
          <cell r="P736">
            <v>112.08376311943474</v>
          </cell>
          <cell r="Q736">
            <v>131.71326088517785</v>
          </cell>
          <cell r="R736">
            <v>154.78051958802229</v>
          </cell>
        </row>
        <row r="737">
          <cell r="E737">
            <v>9127.92</v>
          </cell>
          <cell r="F737">
            <v>52967.34</v>
          </cell>
          <cell r="G737">
            <v>50492.639999999999</v>
          </cell>
          <cell r="H737">
            <v>49677.96</v>
          </cell>
          <cell r="I737">
            <v>50981.280700000076</v>
          </cell>
          <cell r="J737">
            <v>32590.252420740726</v>
          </cell>
          <cell r="M737">
            <v>3.6968076000000001</v>
          </cell>
          <cell r="N737">
            <v>21.451772699999999</v>
          </cell>
          <cell r="O737">
            <v>19.99508544</v>
          </cell>
          <cell r="P737">
            <v>17.884065600000003</v>
          </cell>
          <cell r="Q737">
            <v>18.353261052000025</v>
          </cell>
          <cell r="R737">
            <v>10.999210191999994</v>
          </cell>
        </row>
        <row r="738">
          <cell r="E738">
            <v>61620</v>
          </cell>
          <cell r="F738">
            <v>71060.974413589589</v>
          </cell>
          <cell r="G738">
            <v>98304.942792077461</v>
          </cell>
          <cell r="H738">
            <v>125548.91117056533</v>
          </cell>
          <cell r="I738">
            <v>132562.90153947112</v>
          </cell>
          <cell r="J738">
            <v>139576.89190837689</v>
          </cell>
          <cell r="M738">
            <v>27.572375150060026</v>
          </cell>
          <cell r="N738">
            <v>31.30959589068955</v>
          </cell>
          <cell r="O738">
            <v>40.471898157948488</v>
          </cell>
          <cell r="P738">
            <v>49.634200425207418</v>
          </cell>
          <cell r="Q738">
            <v>52.034594134737205</v>
          </cell>
          <cell r="R738">
            <v>54.434987844266992</v>
          </cell>
        </row>
        <row r="739">
          <cell r="E739">
            <v>62474.998474121094</v>
          </cell>
          <cell r="F739">
            <v>95761.833190917969</v>
          </cell>
          <cell r="G739">
            <v>133269.775390625</v>
          </cell>
          <cell r="H739">
            <v>172079.74243164062</v>
          </cell>
          <cell r="I739">
            <v>224039.52648114244</v>
          </cell>
          <cell r="J739">
            <v>291688.65966796875</v>
          </cell>
          <cell r="M739">
            <v>29.957448959350586</v>
          </cell>
          <cell r="N739">
            <v>45.208393179354886</v>
          </cell>
          <cell r="O739">
            <v>61.935347321187976</v>
          </cell>
          <cell r="P739">
            <v>75.644370025264408</v>
          </cell>
          <cell r="Q739">
            <v>95.876483413482731</v>
          </cell>
          <cell r="R739">
            <v>121.51995011215912</v>
          </cell>
        </row>
        <row r="740">
          <cell r="E740">
            <v>167470</v>
          </cell>
          <cell r="F740">
            <v>193410.59092334803</v>
          </cell>
          <cell r="G740">
            <v>217443.78187182822</v>
          </cell>
          <cell r="H740">
            <v>235499.68258258019</v>
          </cell>
          <cell r="I740">
            <v>256767.02846629723</v>
          </cell>
          <cell r="J740">
            <v>267618.56428335782</v>
          </cell>
          <cell r="M740">
            <v>72.327785329554942</v>
          </cell>
          <cell r="N740">
            <v>79.122980853735186</v>
          </cell>
          <cell r="O740">
            <v>86.914145717252651</v>
          </cell>
          <cell r="P740">
            <v>92.497872475971391</v>
          </cell>
          <cell r="Q740">
            <v>99.446131549169792</v>
          </cell>
          <cell r="R740">
            <v>103.40654900735854</v>
          </cell>
        </row>
        <row r="741">
          <cell r="E741">
            <v>231384.00268554688</v>
          </cell>
          <cell r="F741">
            <v>275007.14111328125</v>
          </cell>
          <cell r="G741">
            <v>313653.01513671875</v>
          </cell>
          <cell r="H741">
            <v>336015.08092880249</v>
          </cell>
          <cell r="I741">
            <v>355142.35038539302</v>
          </cell>
          <cell r="J741">
            <v>375358.41751098633</v>
          </cell>
          <cell r="M741">
            <v>105.66403198242188</v>
          </cell>
          <cell r="N741">
            <v>132.69851071217434</v>
          </cell>
          <cell r="O741">
            <v>147.64929492720523</v>
          </cell>
          <cell r="P741">
            <v>159.34780584000302</v>
          </cell>
          <cell r="Q741">
            <v>165.64868226004748</v>
          </cell>
          <cell r="R741">
            <v>172.19870577974243</v>
          </cell>
        </row>
        <row r="742">
          <cell r="E742">
            <v>84752.998352050781</v>
          </cell>
          <cell r="F742">
            <v>149645.05004882812</v>
          </cell>
          <cell r="G742">
            <v>192682.7392578125</v>
          </cell>
          <cell r="H742">
            <v>243837.86010742188</v>
          </cell>
          <cell r="I742">
            <v>300110.82662696287</v>
          </cell>
          <cell r="J742">
            <v>369370.4833984375</v>
          </cell>
          <cell r="M742">
            <v>41.977069854736328</v>
          </cell>
          <cell r="N742">
            <v>64.736679145731983</v>
          </cell>
          <cell r="O742">
            <v>79.973685372879288</v>
          </cell>
          <cell r="P742">
            <v>98.843625063605757</v>
          </cell>
          <cell r="Q742">
            <v>119.9334245694814</v>
          </cell>
          <cell r="R742">
            <v>145.52305542929426</v>
          </cell>
        </row>
        <row r="743">
          <cell r="E743">
            <v>435316.00952148438</v>
          </cell>
          <cell r="F743">
            <v>470706.35986328125</v>
          </cell>
          <cell r="G743">
            <v>508201.904296875</v>
          </cell>
          <cell r="H743">
            <v>524186.82861328125</v>
          </cell>
          <cell r="I743">
            <v>537157.4278681447</v>
          </cell>
          <cell r="J743">
            <v>550448.974609375</v>
          </cell>
          <cell r="M743">
            <v>476.3170166015625</v>
          </cell>
          <cell r="N743">
            <v>508.34368033821733</v>
          </cell>
          <cell r="O743">
            <v>528.6795824472506</v>
          </cell>
          <cell r="P743">
            <v>546.82530812952518</v>
          </cell>
          <cell r="Q743">
            <v>559.85894506054933</v>
          </cell>
          <cell r="R743">
            <v>573.20324005571945</v>
          </cell>
        </row>
        <row r="744">
          <cell r="E744">
            <v>17058.000564575195</v>
          </cell>
          <cell r="F744">
            <v>80251.358032226562</v>
          </cell>
          <cell r="G744">
            <v>101571.30432128906</v>
          </cell>
          <cell r="H744">
            <v>140363.67797851562</v>
          </cell>
          <cell r="I744">
            <v>180461.65238571385</v>
          </cell>
          <cell r="J744">
            <v>232014.49584960938</v>
          </cell>
          <cell r="M744">
            <v>9.650238037109375</v>
          </cell>
          <cell r="N744">
            <v>40.262741696400177</v>
          </cell>
          <cell r="O744">
            <v>50.31713943783938</v>
          </cell>
          <cell r="P744">
            <v>67.39058355568018</v>
          </cell>
          <cell r="Q744">
            <v>84.851945373348443</v>
          </cell>
          <cell r="R744">
            <v>106.83766564646184</v>
          </cell>
        </row>
        <row r="745">
          <cell r="E745">
            <v>139509.92347755106</v>
          </cell>
          <cell r="F745">
            <v>147340.72536326526</v>
          </cell>
          <cell r="G745">
            <v>182772.40457959179</v>
          </cell>
          <cell r="H745">
            <v>202307.82</v>
          </cell>
          <cell r="I745">
            <v>211689.78</v>
          </cell>
          <cell r="J745">
            <v>205677.03643265271</v>
          </cell>
          <cell r="M745">
            <v>69.754961738775521</v>
          </cell>
          <cell r="N745">
            <v>73.670362681632625</v>
          </cell>
          <cell r="O745">
            <v>91.386202289795889</v>
          </cell>
          <cell r="P745">
            <v>101.15391</v>
          </cell>
          <cell r="Q745">
            <v>105.84489000000002</v>
          </cell>
          <cell r="R745">
            <v>102.83851821632635</v>
          </cell>
        </row>
        <row r="746">
          <cell r="E746">
            <v>782828.99475097656</v>
          </cell>
          <cell r="F746">
            <v>877080.4443359375</v>
          </cell>
          <cell r="G746">
            <v>858062.255859375</v>
          </cell>
          <cell r="H746">
            <v>840192.57640838623</v>
          </cell>
          <cell r="I746">
            <v>867739.3491927298</v>
          </cell>
          <cell r="J746">
            <v>896189.27764892578</v>
          </cell>
          <cell r="M746">
            <v>361.33685302734375</v>
          </cell>
          <cell r="N746">
            <v>392.86991115686055</v>
          </cell>
          <cell r="O746">
            <v>383.75318076883821</v>
          </cell>
          <cell r="P746">
            <v>372.75100499556504</v>
          </cell>
          <cell r="Q746">
            <v>372.97493956805943</v>
          </cell>
          <cell r="R746">
            <v>373.19900867189477</v>
          </cell>
        </row>
        <row r="747">
          <cell r="E747">
            <v>343092.01049804688</v>
          </cell>
          <cell r="F747">
            <v>431245.57495117188</v>
          </cell>
          <cell r="G747">
            <v>573450.1953125</v>
          </cell>
          <cell r="H747">
            <v>710441.34521484375</v>
          </cell>
          <cell r="I747">
            <v>856711.44974861818</v>
          </cell>
          <cell r="J747">
            <v>1033096.5576171875</v>
          </cell>
          <cell r="M747">
            <v>228.01393127441406</v>
          </cell>
          <cell r="N747">
            <v>281.6726939004356</v>
          </cell>
          <cell r="O747">
            <v>369.041310172279</v>
          </cell>
          <cell r="P747">
            <v>450.95747953223031</v>
          </cell>
          <cell r="Q747">
            <v>539.22370411043687</v>
          </cell>
          <cell r="R747">
            <v>644.76633889337427</v>
          </cell>
        </row>
        <row r="748">
          <cell r="E748">
            <v>182740.17</v>
          </cell>
          <cell r="F748">
            <v>238427.49</v>
          </cell>
          <cell r="G748">
            <v>326017.15149387735</v>
          </cell>
          <cell r="H748">
            <v>389467.2304081631</v>
          </cell>
          <cell r="I748">
            <v>494222.88950204034</v>
          </cell>
          <cell r="J748">
            <v>513098.89897959167</v>
          </cell>
          <cell r="M748">
            <v>82.233076499999996</v>
          </cell>
          <cell r="N748">
            <v>100.13954579999999</v>
          </cell>
          <cell r="O748">
            <v>141.13454078739196</v>
          </cell>
          <cell r="P748">
            <v>178.66886447744108</v>
          </cell>
          <cell r="Q748">
            <v>197.68915580081614</v>
          </cell>
          <cell r="R748">
            <v>205.23955959183667</v>
          </cell>
        </row>
        <row r="749">
          <cell r="E749">
            <v>100920.99761962891</v>
          </cell>
          <cell r="F749">
            <v>129440.63294539228</v>
          </cell>
          <cell r="G749">
            <v>139170.12289352715</v>
          </cell>
          <cell r="H749">
            <v>149673.67014288902</v>
          </cell>
          <cell r="I749">
            <v>165909.73069066054</v>
          </cell>
          <cell r="J749">
            <v>183922.55473136902</v>
          </cell>
          <cell r="M749">
            <v>48.21660041809082</v>
          </cell>
          <cell r="N749">
            <v>58.45778924488539</v>
          </cell>
          <cell r="O749">
            <v>63.033869995474546</v>
          </cell>
          <cell r="P749">
            <v>66.620235497723314</v>
          </cell>
          <cell r="Q749">
            <v>73.721493135434883</v>
          </cell>
          <cell r="R749">
            <v>81.611249455559772</v>
          </cell>
        </row>
        <row r="750">
          <cell r="E750">
            <v>133042.99926757812</v>
          </cell>
          <cell r="F750">
            <v>181391.31164550781</v>
          </cell>
          <cell r="G750">
            <v>220192.15393066406</v>
          </cell>
          <cell r="H750">
            <v>261110.56518554688</v>
          </cell>
          <cell r="I750">
            <v>309751.00640342</v>
          </cell>
          <cell r="J750">
            <v>367452.33154296875</v>
          </cell>
          <cell r="M750">
            <v>71.364082336425781</v>
          </cell>
          <cell r="N750">
            <v>92.899384024086558</v>
          </cell>
          <cell r="O750">
            <v>110.77292020567401</v>
          </cell>
          <cell r="P750">
            <v>127.87404761308245</v>
          </cell>
          <cell r="Q750">
            <v>146.85365287828114</v>
          </cell>
          <cell r="R750">
            <v>168.65029117517608</v>
          </cell>
        </row>
        <row r="751">
          <cell r="E751">
            <v>390427.99186706543</v>
          </cell>
          <cell r="F751">
            <v>588177.24990844727</v>
          </cell>
          <cell r="G751">
            <v>740670.56655883789</v>
          </cell>
          <cell r="H751">
            <v>856209.34295654297</v>
          </cell>
          <cell r="I751">
            <v>942100.562149317</v>
          </cell>
          <cell r="J751">
            <v>1037132.6599121094</v>
          </cell>
          <cell r="M751">
            <v>217.27094078063965</v>
          </cell>
          <cell r="N751">
            <v>294.75748677889669</v>
          </cell>
          <cell r="O751">
            <v>346.89608719227192</v>
          </cell>
          <cell r="P751">
            <v>394.31125183686169</v>
          </cell>
          <cell r="Q751">
            <v>428.38822249304599</v>
          </cell>
          <cell r="R751">
            <v>465.63847889708211</v>
          </cell>
        </row>
        <row r="752">
          <cell r="E752">
            <v>113699.63836669922</v>
          </cell>
          <cell r="F752">
            <v>257620.08666992188</v>
          </cell>
          <cell r="G752">
            <v>326560.85205078125</v>
          </cell>
          <cell r="H752">
            <v>409938.50708007812</v>
          </cell>
          <cell r="I752">
            <v>513460.83359343593</v>
          </cell>
          <cell r="J752">
            <v>643125.79345703125</v>
          </cell>
          <cell r="M752">
            <v>54.799915313720703</v>
          </cell>
          <cell r="N752">
            <v>118.8160930112691</v>
          </cell>
          <cell r="O752">
            <v>147.28406533373479</v>
          </cell>
          <cell r="P752">
            <v>180.99083331170203</v>
          </cell>
          <cell r="Q752">
            <v>219.33159271013255</v>
          </cell>
          <cell r="R752">
            <v>265.79438682352963</v>
          </cell>
        </row>
        <row r="753">
          <cell r="E753">
            <v>70668.366271972656</v>
          </cell>
          <cell r="F753">
            <v>69428.774279156933</v>
          </cell>
          <cell r="G753">
            <v>74868.260598817331</v>
          </cell>
          <cell r="H753">
            <v>96175.18467315023</v>
          </cell>
          <cell r="I753">
            <v>119716.84310354674</v>
          </cell>
          <cell r="J753">
            <v>149021.00340526196</v>
          </cell>
          <cell r="M753">
            <v>100.25206298769574</v>
          </cell>
          <cell r="N753">
            <v>97.23388385285233</v>
          </cell>
          <cell r="O753">
            <v>94.920815873163079</v>
          </cell>
          <cell r="P753">
            <v>99.556807639270062</v>
          </cell>
          <cell r="Q753">
            <v>106.73068682760481</v>
          </cell>
          <cell r="R753">
            <v>114.42150246487921</v>
          </cell>
        </row>
        <row r="754">
          <cell r="E754">
            <v>74668.998718261719</v>
          </cell>
          <cell r="F754">
            <v>93513.114929199219</v>
          </cell>
          <cell r="G754">
            <v>98113.388061523438</v>
          </cell>
          <cell r="H754">
            <v>102930.64880371094</v>
          </cell>
          <cell r="I754">
            <v>106758.00839662299</v>
          </cell>
          <cell r="J754">
            <v>110727.68402099609</v>
          </cell>
          <cell r="M754">
            <v>29.991247177124023</v>
          </cell>
          <cell r="N754">
            <v>37.72457898788759</v>
          </cell>
          <cell r="O754">
            <v>39.518736241367002</v>
          </cell>
          <cell r="P754">
            <v>41.314395618664804</v>
          </cell>
          <cell r="Q754">
            <v>42.745357782275356</v>
          </cell>
          <cell r="R754">
            <v>44.225882639059151</v>
          </cell>
        </row>
        <row r="782">
          <cell r="E782">
            <v>9854.9995422363281</v>
          </cell>
          <cell r="F782">
            <v>14487.900733947754</v>
          </cell>
          <cell r="G782">
            <v>24204.931259155273</v>
          </cell>
          <cell r="H782">
            <v>24204.931259155273</v>
          </cell>
          <cell r="I782">
            <v>24204.931259155273</v>
          </cell>
          <cell r="J782">
            <v>24204.931259155273</v>
          </cell>
        </row>
        <row r="783">
          <cell r="E783">
            <v>92040.000915527344</v>
          </cell>
          <cell r="F783">
            <v>113149.4140625</v>
          </cell>
          <cell r="G783">
            <v>113149.4140625</v>
          </cell>
          <cell r="H783">
            <v>113149.4140625</v>
          </cell>
          <cell r="I783">
            <v>113149.4140625</v>
          </cell>
          <cell r="J783">
            <v>113149.4140625</v>
          </cell>
        </row>
        <row r="784">
          <cell r="E784">
            <v>53088.001251220703</v>
          </cell>
          <cell r="F784">
            <v>73354.835510253906</v>
          </cell>
          <cell r="G784">
            <v>123348.68621826172</v>
          </cell>
          <cell r="H784">
            <v>172864.57824707031</v>
          </cell>
          <cell r="I784">
            <v>210228.50727528491</v>
          </cell>
          <cell r="J784">
            <v>255668.48754882812</v>
          </cell>
        </row>
        <row r="785">
          <cell r="E785">
            <v>449452.82399999996</v>
          </cell>
          <cell r="F785">
            <v>451183.97519999993</v>
          </cell>
          <cell r="G785">
            <v>475109.81280000001</v>
          </cell>
          <cell r="H785">
            <v>475992.82079999993</v>
          </cell>
          <cell r="I785">
            <v>416502.60960000003</v>
          </cell>
          <cell r="J785">
            <v>426851.67359999998</v>
          </cell>
        </row>
        <row r="786">
          <cell r="E786">
            <v>166990.20000000001</v>
          </cell>
          <cell r="F786">
            <v>136864.157936809</v>
          </cell>
          <cell r="G786">
            <v>75291.323436180348</v>
          </cell>
          <cell r="H786">
            <v>13718.488935551701</v>
          </cell>
          <cell r="I786">
            <v>6859.2444677758504</v>
          </cell>
          <cell r="J786">
            <v>0</v>
          </cell>
        </row>
        <row r="787">
          <cell r="E787">
            <v>17312.999725341797</v>
          </cell>
          <cell r="F787">
            <v>43379.520416259766</v>
          </cell>
          <cell r="G787">
            <v>59642.459869384766</v>
          </cell>
          <cell r="H787">
            <v>86522.52197265625</v>
          </cell>
          <cell r="I787">
            <v>105376.6362240657</v>
          </cell>
          <cell r="J787">
            <v>128339.24865722656</v>
          </cell>
        </row>
        <row r="788"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</row>
        <row r="789">
          <cell r="E789">
            <v>314275.93994140625</v>
          </cell>
          <cell r="F789">
            <v>365859.22241210938</v>
          </cell>
          <cell r="G789">
            <v>375539.00146484375</v>
          </cell>
          <cell r="H789">
            <v>446276.0009765625</v>
          </cell>
          <cell r="I789">
            <v>469049.32839664677</v>
          </cell>
          <cell r="J789">
            <v>492984.77172851562</v>
          </cell>
        </row>
        <row r="790">
          <cell r="E790">
            <v>10805.000305175781</v>
          </cell>
          <cell r="F790">
            <v>11000</v>
          </cell>
          <cell r="G790">
            <v>11000</v>
          </cell>
          <cell r="H790">
            <v>11000</v>
          </cell>
          <cell r="I790">
            <v>11000</v>
          </cell>
          <cell r="J790">
            <v>11000</v>
          </cell>
        </row>
        <row r="791">
          <cell r="E791">
            <v>149445.99914550781</v>
          </cell>
          <cell r="F791">
            <v>168785.93444824219</v>
          </cell>
          <cell r="G791">
            <v>175859.63439941406</v>
          </cell>
          <cell r="H791">
            <v>206574.37133789062</v>
          </cell>
          <cell r="I791">
            <v>232355.68668867237</v>
          </cell>
          <cell r="J791">
            <v>261354.6142578125</v>
          </cell>
        </row>
        <row r="792">
          <cell r="E792">
            <v>11293.000221252441</v>
          </cell>
          <cell r="F792">
            <v>14506.560325622559</v>
          </cell>
          <cell r="G792">
            <v>14506.560325622559</v>
          </cell>
          <cell r="H792">
            <v>14506.560325622559</v>
          </cell>
          <cell r="I792">
            <v>14506.560325622559</v>
          </cell>
          <cell r="J792">
            <v>14506.560325622559</v>
          </cell>
        </row>
        <row r="793">
          <cell r="E793">
            <v>80879.853600000002</v>
          </cell>
          <cell r="F793">
            <v>75146.784</v>
          </cell>
          <cell r="G793">
            <v>64929.120000000003</v>
          </cell>
          <cell r="H793">
            <v>33238.243200000004</v>
          </cell>
          <cell r="I793">
            <v>42158.025599999994</v>
          </cell>
          <cell r="J793">
            <v>66773.625599999999</v>
          </cell>
        </row>
        <row r="794">
          <cell r="E794">
            <v>810726.01318359375</v>
          </cell>
          <cell r="F794">
            <v>833216.9189453125</v>
          </cell>
          <cell r="G794">
            <v>849111.9384765625</v>
          </cell>
          <cell r="H794">
            <v>899306.7626953125</v>
          </cell>
          <cell r="I794">
            <v>915885.5450953265</v>
          </cell>
          <cell r="J794">
            <v>932769.95849609375</v>
          </cell>
        </row>
        <row r="795">
          <cell r="E795">
            <v>0</v>
          </cell>
          <cell r="F795">
            <v>6813.0898475646973</v>
          </cell>
          <cell r="G795">
            <v>6813.0898475646973</v>
          </cell>
          <cell r="H795">
            <v>6813.0898475646973</v>
          </cell>
          <cell r="I795">
            <v>6813.0898475646973</v>
          </cell>
          <cell r="J795">
            <v>6813.0898475646973</v>
          </cell>
        </row>
        <row r="796">
          <cell r="E796">
            <v>267162.48</v>
          </cell>
          <cell r="F796">
            <v>254754.81600000002</v>
          </cell>
          <cell r="G796">
            <v>263893.24800000002</v>
          </cell>
          <cell r="H796">
            <v>283621.46879999997</v>
          </cell>
          <cell r="I796">
            <v>284001.65279999998</v>
          </cell>
          <cell r="J796">
            <v>296095.00800000003</v>
          </cell>
        </row>
        <row r="797">
          <cell r="E797">
            <v>139892.822265625</v>
          </cell>
          <cell r="F797">
            <v>145783.05053710938</v>
          </cell>
          <cell r="G797">
            <v>205622.60437011719</v>
          </cell>
          <cell r="H797">
            <v>217330.33752441406</v>
          </cell>
          <cell r="I797">
            <v>228738.65025572694</v>
          </cell>
          <cell r="J797">
            <v>240745.81909179688</v>
          </cell>
        </row>
        <row r="798"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</row>
        <row r="799">
          <cell r="E799">
            <v>45172.001361846924</v>
          </cell>
          <cell r="F799">
            <v>56192.5950050354</v>
          </cell>
          <cell r="G799">
            <v>68610.771179199219</v>
          </cell>
          <cell r="H799">
            <v>67953.773498535156</v>
          </cell>
          <cell r="I799">
            <v>69769.124998505969</v>
          </cell>
          <cell r="J799">
            <v>71632.972717285156</v>
          </cell>
        </row>
        <row r="800">
          <cell r="E800">
            <v>6873.0001449584961</v>
          </cell>
          <cell r="F800">
            <v>7371.5400695800781</v>
          </cell>
          <cell r="G800">
            <v>12827.267646789551</v>
          </cell>
          <cell r="H800">
            <v>12827.267646789551</v>
          </cell>
          <cell r="I800">
            <v>11430.668651189651</v>
          </cell>
          <cell r="J800">
            <v>10186.127662658691</v>
          </cell>
        </row>
        <row r="801">
          <cell r="E801">
            <v>88755.99755859375</v>
          </cell>
          <cell r="F801">
            <v>88138.891117740772</v>
          </cell>
          <cell r="G801">
            <v>93254.634151051287</v>
          </cell>
          <cell r="H801">
            <v>111869.03756623449</v>
          </cell>
          <cell r="I801">
            <v>103022.77576477433</v>
          </cell>
          <cell r="J801">
            <v>94876.049326829205</v>
          </cell>
        </row>
        <row r="802">
          <cell r="E802">
            <v>23340.999603271484</v>
          </cell>
          <cell r="F802">
            <v>27471.359252929688</v>
          </cell>
          <cell r="G802">
            <v>27471.359252929688</v>
          </cell>
          <cell r="H802">
            <v>27471.359252929688</v>
          </cell>
          <cell r="I802">
            <v>25857.211922305549</v>
          </cell>
          <cell r="J802">
            <v>24337.907791137695</v>
          </cell>
        </row>
        <row r="806">
          <cell r="AC806">
            <v>13786.56005859375</v>
          </cell>
          <cell r="AD806">
            <v>18788.344116210938</v>
          </cell>
          <cell r="AE806">
            <v>22289.315185546875</v>
          </cell>
          <cell r="AF806">
            <v>25284.658813476562</v>
          </cell>
          <cell r="AG806">
            <v>27501.2832769128</v>
          </cell>
          <cell r="AH806">
            <v>29912.232055664062</v>
          </cell>
          <cell r="AL806">
            <v>574.4400024414067</v>
          </cell>
          <cell r="AM806">
            <v>782.84767150878974</v>
          </cell>
          <cell r="AN806">
            <v>928.72146606445392</v>
          </cell>
          <cell r="AO806">
            <v>1053.5274505615243</v>
          </cell>
          <cell r="AP806">
            <v>1145.886803204701</v>
          </cell>
          <cell r="AQ806">
            <v>1246.3430023193371</v>
          </cell>
        </row>
        <row r="807">
          <cell r="AC807">
            <v>8692.80029296875</v>
          </cell>
          <cell r="AD807">
            <v>9185.7147216796875</v>
          </cell>
          <cell r="AE807">
            <v>9748.9361572265625</v>
          </cell>
          <cell r="AF807">
            <v>10263.61083984375</v>
          </cell>
          <cell r="AG807">
            <v>10704.197770322286</v>
          </cell>
          <cell r="AH807">
            <v>11163.697814941406</v>
          </cell>
          <cell r="AL807">
            <v>362.20001220703159</v>
          </cell>
          <cell r="AM807">
            <v>382.73811340332065</v>
          </cell>
          <cell r="AN807">
            <v>406.20567321777378</v>
          </cell>
          <cell r="AO807">
            <v>427.65045166015665</v>
          </cell>
          <cell r="AP807">
            <v>446.00824043009567</v>
          </cell>
          <cell r="AQ807">
            <v>465.15407562255899</v>
          </cell>
        </row>
        <row r="808">
          <cell r="AC808">
            <v>7920.9603881835938</v>
          </cell>
          <cell r="AD808">
            <v>10585.240173339844</v>
          </cell>
          <cell r="AE808">
            <v>16593.71337890625</v>
          </cell>
          <cell r="AF808">
            <v>25950.816650390625</v>
          </cell>
          <cell r="AG808">
            <v>52239.680361568913</v>
          </cell>
          <cell r="AH808">
            <v>105159.8583984375</v>
          </cell>
          <cell r="AL808">
            <v>330.04001617431669</v>
          </cell>
          <cell r="AM808">
            <v>441.05167388916055</v>
          </cell>
          <cell r="AN808">
            <v>691.40472412109432</v>
          </cell>
          <cell r="AO808">
            <v>1081.2840270996103</v>
          </cell>
          <cell r="AP808">
            <v>2176.6533483987068</v>
          </cell>
          <cell r="AQ808">
            <v>4381.6607666015661</v>
          </cell>
        </row>
        <row r="809">
          <cell r="AC809">
            <v>6752.0678399999997</v>
          </cell>
          <cell r="AD809">
            <v>8194.3142400000233</v>
          </cell>
          <cell r="AE809">
            <v>9183.2831999999999</v>
          </cell>
          <cell r="AF809">
            <v>13963.299840000038</v>
          </cell>
          <cell r="AG809">
            <v>19602.777600000001</v>
          </cell>
          <cell r="AH809">
            <v>25136.294399999999</v>
          </cell>
          <cell r="AL809">
            <v>281.33616000000023</v>
          </cell>
          <cell r="AM809">
            <v>341.42976000000129</v>
          </cell>
          <cell r="AN809">
            <v>382.63680000000033</v>
          </cell>
          <cell r="AO809">
            <v>581.80416000000207</v>
          </cell>
          <cell r="AP809">
            <v>816.78240000000073</v>
          </cell>
          <cell r="AQ809">
            <v>1047.345600000001</v>
          </cell>
        </row>
        <row r="810">
          <cell r="AC810">
            <v>15022.236671999999</v>
          </cell>
          <cell r="AD810">
            <v>24044.055551999998</v>
          </cell>
          <cell r="AE810">
            <v>22590.876671999999</v>
          </cell>
          <cell r="AF810">
            <v>31848.837119999997</v>
          </cell>
          <cell r="AG810">
            <v>31449.212927999994</v>
          </cell>
          <cell r="AH810">
            <v>34779.414528000001</v>
          </cell>
          <cell r="AL810">
            <v>625.92652800000053</v>
          </cell>
          <cell r="AM810">
            <v>1001.8356480000008</v>
          </cell>
          <cell r="AN810">
            <v>941.28652800000077</v>
          </cell>
          <cell r="AO810">
            <v>1327.0348800000011</v>
          </cell>
          <cell r="AP810">
            <v>1310.383872000001</v>
          </cell>
          <cell r="AQ810">
            <v>1449.1422720000014</v>
          </cell>
        </row>
        <row r="811">
          <cell r="AC811">
            <v>1830.7199478149414</v>
          </cell>
          <cell r="AD811">
            <v>3283.0625152587891</v>
          </cell>
          <cell r="AE811">
            <v>5636.8821716308594</v>
          </cell>
          <cell r="AF811">
            <v>9652.5787353515625</v>
          </cell>
          <cell r="AG811">
            <v>16426.861895102891</v>
          </cell>
          <cell r="AH811">
            <v>27955.409545898438</v>
          </cell>
          <cell r="AL811">
            <v>76.27999782562263</v>
          </cell>
          <cell r="AM811">
            <v>136.79427146911632</v>
          </cell>
          <cell r="AN811">
            <v>234.87009048461934</v>
          </cell>
          <cell r="AO811">
            <v>402.19078063964878</v>
          </cell>
          <cell r="AP811">
            <v>684.45257896262103</v>
          </cell>
          <cell r="AQ811">
            <v>1164.8087310791027</v>
          </cell>
        </row>
        <row r="812">
          <cell r="AC812">
            <v>5913.5999999999995</v>
          </cell>
          <cell r="AD812">
            <v>7017.9359978187567</v>
          </cell>
          <cell r="AE812">
            <v>8328.5013645630988</v>
          </cell>
          <cell r="AF812">
            <v>9883.8084304400054</v>
          </cell>
          <cell r="AG812">
            <v>11729.561515748348</v>
          </cell>
          <cell r="AH812">
            <v>13920</v>
          </cell>
          <cell r="AL812">
            <v>246.4000000000002</v>
          </cell>
          <cell r="AM812">
            <v>292.41399990911515</v>
          </cell>
          <cell r="AN812">
            <v>347.02089019012942</v>
          </cell>
          <cell r="AO812">
            <v>411.82535126833392</v>
          </cell>
          <cell r="AP812">
            <v>488.73172982284831</v>
          </cell>
          <cell r="AQ812">
            <v>580.00000000000057</v>
          </cell>
        </row>
        <row r="813">
          <cell r="AC813">
            <v>18758.40087890625</v>
          </cell>
          <cell r="AD813">
            <v>22536.956176757812</v>
          </cell>
          <cell r="AE813">
            <v>26115.882568359375</v>
          </cell>
          <cell r="AF813">
            <v>28822.39013671875</v>
          </cell>
          <cell r="AG813">
            <v>30900.337028499562</v>
          </cell>
          <cell r="AH813">
            <v>33128.09326171875</v>
          </cell>
          <cell r="AL813">
            <v>781.60003662109443</v>
          </cell>
          <cell r="AM813">
            <v>939.03984069824298</v>
          </cell>
          <cell r="AN813">
            <v>1088.1617736816415</v>
          </cell>
          <cell r="AO813">
            <v>1200.9329223632824</v>
          </cell>
          <cell r="AP813">
            <v>1287.5140428541495</v>
          </cell>
          <cell r="AQ813">
            <v>1380.3372192382824</v>
          </cell>
        </row>
        <row r="814">
          <cell r="AC814">
            <v>2491.2000274658203</v>
          </cell>
          <cell r="AD814">
            <v>2422.9289245605469</v>
          </cell>
          <cell r="AE814">
            <v>2422.9289245605469</v>
          </cell>
          <cell r="AF814">
            <v>2422.9289245605469</v>
          </cell>
          <cell r="AG814">
            <v>4124.7658967728621</v>
          </cell>
          <cell r="AH814">
            <v>7021.9532775878906</v>
          </cell>
          <cell r="AL814">
            <v>103.80000114440926</v>
          </cell>
          <cell r="AM814">
            <v>100.95537185668954</v>
          </cell>
          <cell r="AN814">
            <v>100.95537185668954</v>
          </cell>
          <cell r="AO814">
            <v>100.95537185668954</v>
          </cell>
          <cell r="AP814">
            <v>171.86524569886942</v>
          </cell>
          <cell r="AQ814">
            <v>292.58138656616239</v>
          </cell>
        </row>
        <row r="815">
          <cell r="AC815">
            <v>2532.4800109863281</v>
          </cell>
          <cell r="AD815">
            <v>1744.4515228271484</v>
          </cell>
          <cell r="AE815">
            <v>1744.4515228271484</v>
          </cell>
          <cell r="AF815">
            <v>5502.4781799316406</v>
          </cell>
          <cell r="AG815">
            <v>8333.860592682795</v>
          </cell>
          <cell r="AH815">
            <v>12622.173156738281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</row>
        <row r="816">
          <cell r="AC816">
            <v>612.48001098632812</v>
          </cell>
          <cell r="AD816">
            <v>6047.8555297851562</v>
          </cell>
          <cell r="AE816">
            <v>12244.528198242188</v>
          </cell>
          <cell r="AF816">
            <v>21772.58056640625</v>
          </cell>
          <cell r="AG816">
            <v>29815.194786790031</v>
          </cell>
          <cell r="AH816">
            <v>40828.685302734375</v>
          </cell>
          <cell r="AL816">
            <v>25.520000457763693</v>
          </cell>
          <cell r="AM816">
            <v>251.99398040771507</v>
          </cell>
          <cell r="AN816">
            <v>510.18867492675827</v>
          </cell>
          <cell r="AO816">
            <v>907.19085693359455</v>
          </cell>
          <cell r="AP816">
            <v>1242.2997827829192</v>
          </cell>
          <cell r="AQ816">
            <v>1701.1952209472672</v>
          </cell>
        </row>
        <row r="817">
          <cell r="AC817">
            <v>10279.895040000001</v>
          </cell>
          <cell r="AD817">
            <v>15144.007680000001</v>
          </cell>
          <cell r="AE817">
            <v>18756.771839999998</v>
          </cell>
          <cell r="AF817">
            <v>30954.055680000001</v>
          </cell>
          <cell r="AG817">
            <v>32232.314880000002</v>
          </cell>
          <cell r="AH817">
            <v>32339.957760000005</v>
          </cell>
          <cell r="AL817">
            <v>428.32896000000045</v>
          </cell>
          <cell r="AM817">
            <v>631.00032000000067</v>
          </cell>
          <cell r="AN817">
            <v>781.53216000000066</v>
          </cell>
          <cell r="AO817">
            <v>1289.7523200000012</v>
          </cell>
          <cell r="AP817">
            <v>1343.0131200000012</v>
          </cell>
          <cell r="AQ817">
            <v>1347.4982400000015</v>
          </cell>
        </row>
        <row r="818">
          <cell r="AC818">
            <v>68366.396484375</v>
          </cell>
          <cell r="AD818">
            <v>87428.37158203125</v>
          </cell>
          <cell r="AE818">
            <v>110229.26513671875</v>
          </cell>
          <cell r="AF818">
            <v>138282.2021484375</v>
          </cell>
          <cell r="AG818">
            <v>166701.69772539072</v>
          </cell>
          <cell r="AH818">
            <v>200961.9140625</v>
          </cell>
          <cell r="AL818">
            <v>2848.5998535156277</v>
          </cell>
          <cell r="AM818">
            <v>3642.8488159179719</v>
          </cell>
          <cell r="AN818">
            <v>4592.8860473632849</v>
          </cell>
          <cell r="AO818">
            <v>5761.758422851568</v>
          </cell>
          <cell r="AP818">
            <v>6945.9040718912856</v>
          </cell>
          <cell r="AQ818">
            <v>8373.4130859375073</v>
          </cell>
        </row>
        <row r="819">
          <cell r="AC819">
            <v>0</v>
          </cell>
          <cell r="AD819">
            <v>1035.2151489257812</v>
          </cell>
          <cell r="AE819">
            <v>2561.2602996826172</v>
          </cell>
          <cell r="AF819">
            <v>4639.3862915039062</v>
          </cell>
          <cell r="AG819">
            <v>6387.9860490207857</v>
          </cell>
          <cell r="AH819">
            <v>8795.6387329101562</v>
          </cell>
          <cell r="AL819">
            <v>0</v>
          </cell>
          <cell r="AM819">
            <v>43.133964538574254</v>
          </cell>
          <cell r="AN819">
            <v>106.71917915344248</v>
          </cell>
          <cell r="AO819">
            <v>193.30776214599626</v>
          </cell>
          <cell r="AP819">
            <v>266.16608537586632</v>
          </cell>
          <cell r="AQ819">
            <v>366.48494720459018</v>
          </cell>
        </row>
        <row r="820">
          <cell r="AC820">
            <v>52020.944639999994</v>
          </cell>
          <cell r="AD820">
            <v>79458.946559999982</v>
          </cell>
          <cell r="AE820">
            <v>86146.260479999983</v>
          </cell>
          <cell r="AF820">
            <v>124139.15135999997</v>
          </cell>
          <cell r="AG820">
            <v>161354.99519999998</v>
          </cell>
          <cell r="AH820">
            <v>190411.84511999995</v>
          </cell>
          <cell r="AL820">
            <v>2167.5393600000016</v>
          </cell>
          <cell r="AM820">
            <v>3310.7894400000027</v>
          </cell>
          <cell r="AN820">
            <v>3589.4275200000025</v>
          </cell>
          <cell r="AO820">
            <v>5172.4646400000038</v>
          </cell>
          <cell r="AP820">
            <v>6723.124800000006</v>
          </cell>
          <cell r="AQ820">
            <v>7933.826880000006</v>
          </cell>
        </row>
        <row r="821">
          <cell r="AC821">
            <v>2884.7999668121338</v>
          </cell>
          <cell r="AD821">
            <v>3898.4858322143555</v>
          </cell>
          <cell r="AE821">
            <v>5188.1596755981445</v>
          </cell>
          <cell r="AF821">
            <v>6594.9998474121094</v>
          </cell>
          <cell r="AG821">
            <v>8720.9535222141985</v>
          </cell>
          <cell r="AH821">
            <v>11671.904296875</v>
          </cell>
          <cell r="AL821">
            <v>120.19999861717235</v>
          </cell>
          <cell r="AM821">
            <v>162.43690967559829</v>
          </cell>
          <cell r="AN821">
            <v>216.17331981658955</v>
          </cell>
          <cell r="AO821">
            <v>274.79166030883812</v>
          </cell>
          <cell r="AP821">
            <v>363.37306342559191</v>
          </cell>
          <cell r="AQ821">
            <v>486.32934570312545</v>
          </cell>
        </row>
        <row r="822">
          <cell r="AC822">
            <v>0</v>
          </cell>
          <cell r="AD822">
            <v>310.9522533416748</v>
          </cell>
          <cell r="AE822">
            <v>933.38401794433594</v>
          </cell>
          <cell r="AF822">
            <v>1824.6831893920898</v>
          </cell>
          <cell r="AG822">
            <v>2565.5692862503829</v>
          </cell>
          <cell r="AH822">
            <v>3607.2814178466797</v>
          </cell>
          <cell r="AL822">
            <v>0</v>
          </cell>
          <cell r="AM822">
            <v>12.956343889236461</v>
          </cell>
          <cell r="AN822">
            <v>38.8910007476807</v>
          </cell>
          <cell r="AO822">
            <v>76.028466224670481</v>
          </cell>
          <cell r="AP822">
            <v>106.89872026043271</v>
          </cell>
          <cell r="AQ822">
            <v>150.30339241027846</v>
          </cell>
        </row>
        <row r="823">
          <cell r="AC823">
            <v>5976.9598388671875</v>
          </cell>
          <cell r="AD823">
            <v>10142.735252380371</v>
          </cell>
          <cell r="AE823">
            <v>19951.121978759766</v>
          </cell>
          <cell r="AF823">
            <v>33523.32275390625</v>
          </cell>
          <cell r="AG823">
            <v>46119.318043382322</v>
          </cell>
          <cell r="AH823">
            <v>63448.110809326172</v>
          </cell>
          <cell r="AL823">
            <v>249.03999328613304</v>
          </cell>
          <cell r="AM823">
            <v>422.61396884918253</v>
          </cell>
          <cell r="AN823">
            <v>831.29674911499092</v>
          </cell>
          <cell r="AO823">
            <v>1396.8051147460949</v>
          </cell>
          <cell r="AP823">
            <v>1921.6382518075986</v>
          </cell>
          <cell r="AQ823">
            <v>2643.6712837219261</v>
          </cell>
        </row>
        <row r="824">
          <cell r="AC824">
            <v>4744.3199157714844</v>
          </cell>
          <cell r="AD824">
            <v>6202.4583435058594</v>
          </cell>
          <cell r="AE824">
            <v>7801.607666015625</v>
          </cell>
          <cell r="AF824">
            <v>13235.501403808594</v>
          </cell>
          <cell r="AG824">
            <v>16587.946436602855</v>
          </cell>
          <cell r="AH824">
            <v>20789.53857421875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</row>
        <row r="825">
          <cell r="AC825">
            <v>41.279999570846563</v>
          </cell>
          <cell r="AD825">
            <v>716.97477255106003</v>
          </cell>
          <cell r="AE825">
            <v>1449.1332457296128</v>
          </cell>
          <cell r="AF825">
            <v>2293.1319002416349</v>
          </cell>
          <cell r="AG825">
            <v>2766.4589617112829</v>
          </cell>
          <cell r="AH825">
            <v>3337.4858140633828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</row>
        <row r="826">
          <cell r="AC826">
            <v>2504.6399688720703</v>
          </cell>
          <cell r="AD826">
            <v>3782.1437072753906</v>
          </cell>
          <cell r="AE826">
            <v>5997.0510864257812</v>
          </cell>
          <cell r="AF826">
            <v>9423.3526611328125</v>
          </cell>
          <cell r="AG826">
            <v>12718.950990932719</v>
          </cell>
          <cell r="AH826">
            <v>17167.108154296875</v>
          </cell>
          <cell r="AL826">
            <v>104.35999870300303</v>
          </cell>
          <cell r="AM826">
            <v>157.58932113647475</v>
          </cell>
          <cell r="AN826">
            <v>249.87712860107445</v>
          </cell>
          <cell r="AO826">
            <v>392.63969421386753</v>
          </cell>
          <cell r="AP826">
            <v>529.95629128886378</v>
          </cell>
          <cell r="AQ826">
            <v>715.29617309570381</v>
          </cell>
        </row>
        <row r="880">
          <cell r="AC880">
            <v>50.372744351191521</v>
          </cell>
          <cell r="AD880">
            <v>1268.6761670327226</v>
          </cell>
          <cell r="AE880">
            <v>2686.2289892464391</v>
          </cell>
          <cell r="AF880">
            <v>3829.759332560147</v>
          </cell>
          <cell r="AG880">
            <v>5860.7629053760766</v>
          </cell>
          <cell r="AH880">
            <v>8943.1963720905933</v>
          </cell>
          <cell r="AL880">
            <v>42.627257854180336</v>
          </cell>
          <cell r="AM880">
            <v>472.20000097989657</v>
          </cell>
          <cell r="AN880">
            <v>865.70000779335589</v>
          </cell>
          <cell r="AO880">
            <v>1259.2000037206758</v>
          </cell>
          <cell r="AP880">
            <v>1635.016283928089</v>
          </cell>
          <cell r="AQ880">
            <v>2097.7064809214912</v>
          </cell>
        </row>
        <row r="881">
          <cell r="AC881">
            <v>1470.9999561309814</v>
          </cell>
          <cell r="AD881">
            <v>9490.7341003417969</v>
          </cell>
          <cell r="AE881">
            <v>17225.465714931488</v>
          </cell>
          <cell r="AF881">
            <v>25707.540078596634</v>
          </cell>
          <cell r="AG881">
            <v>35273.76984928154</v>
          </cell>
          <cell r="AH881">
            <v>49205.958135666391</v>
          </cell>
          <cell r="AL881">
            <v>0</v>
          </cell>
          <cell r="AM881">
            <v>0</v>
          </cell>
          <cell r="AN881">
            <v>3039.7880673408513</v>
          </cell>
          <cell r="AO881">
            <v>6921.2607903914031</v>
          </cell>
          <cell r="AP881">
            <v>9798.2694025782039</v>
          </cell>
          <cell r="AQ881">
            <v>13054.641954360464</v>
          </cell>
        </row>
        <row r="882">
          <cell r="AC882">
            <v>2028.0001163482666</v>
          </cell>
          <cell r="AD882">
            <v>26215.974790543576</v>
          </cell>
          <cell r="AE882">
            <v>46844.169695203651</v>
          </cell>
          <cell r="AF882">
            <v>78980.201772700384</v>
          </cell>
          <cell r="AG882">
            <v>101032.76703346474</v>
          </cell>
          <cell r="AH882">
            <v>128748.32171542555</v>
          </cell>
          <cell r="AL882">
            <v>0</v>
          </cell>
          <cell r="AM882">
            <v>944.40002968881402</v>
          </cell>
          <cell r="AN882">
            <v>1731.3999344655376</v>
          </cell>
          <cell r="AO882">
            <v>2518.3999023331849</v>
          </cell>
          <cell r="AP882">
            <v>3057.2347683075932</v>
          </cell>
          <cell r="AQ882">
            <v>4195.4129304179542</v>
          </cell>
        </row>
        <row r="883">
          <cell r="AC883">
            <v>614.76329798874076</v>
          </cell>
          <cell r="AD883">
            <v>5550.3035224638779</v>
          </cell>
          <cell r="AE883">
            <v>8593.3176987481438</v>
          </cell>
          <cell r="AF883">
            <v>11725.788033084034</v>
          </cell>
          <cell r="AG883">
            <v>11253.692750655851</v>
          </cell>
          <cell r="AH883">
            <v>11166.128482197308</v>
          </cell>
          <cell r="AL883">
            <v>47.492702011272669</v>
          </cell>
          <cell r="AM883">
            <v>685.06447753612315</v>
          </cell>
          <cell r="AN883">
            <v>1254.6743012518559</v>
          </cell>
          <cell r="AO883">
            <v>2190.3479669160197</v>
          </cell>
          <cell r="AP883">
            <v>2941.0112493441488</v>
          </cell>
          <cell r="AQ883">
            <v>4160.3675178026924</v>
          </cell>
        </row>
        <row r="884">
          <cell r="AC884">
            <v>30000</v>
          </cell>
          <cell r="AD884">
            <v>40000</v>
          </cell>
          <cell r="AE884">
            <v>41250</v>
          </cell>
          <cell r="AF884">
            <v>44100</v>
          </cell>
          <cell r="AG884">
            <v>49500.000000000007</v>
          </cell>
          <cell r="AH884">
            <v>48997.308419508227</v>
          </cell>
          <cell r="AL884">
            <v>2211.017716452001</v>
          </cell>
          <cell r="AM884">
            <v>8486.9568987120019</v>
          </cell>
          <cell r="AN884">
            <v>13750</v>
          </cell>
          <cell r="AO884">
            <v>25900</v>
          </cell>
          <cell r="AP884">
            <v>40499.999999999993</v>
          </cell>
          <cell r="AQ884">
            <v>43650.691580491773</v>
          </cell>
        </row>
        <row r="885">
          <cell r="AC885">
            <v>6165.9998893737793</v>
          </cell>
          <cell r="AD885">
            <v>29995.521549712525</v>
          </cell>
          <cell r="AE885">
            <v>42463.520019539224</v>
          </cell>
          <cell r="AF885">
            <v>54182.407390143941</v>
          </cell>
          <cell r="AG885">
            <v>60488.518883128439</v>
          </cell>
          <cell r="AH885">
            <v>67313.13328521885</v>
          </cell>
          <cell r="AL885">
            <v>0</v>
          </cell>
          <cell r="AM885">
            <v>472.20000194419737</v>
          </cell>
          <cell r="AN885">
            <v>865.70003699458664</v>
          </cell>
          <cell r="AO885">
            <v>1259.1999659275343</v>
          </cell>
          <cell r="AP885">
            <v>1545.733963413403</v>
          </cell>
          <cell r="AQ885">
            <v>2097.7065108474317</v>
          </cell>
        </row>
        <row r="886">
          <cell r="AC886">
            <v>2350</v>
          </cell>
          <cell r="AD886">
            <v>3546.6460967776852</v>
          </cell>
          <cell r="AE886">
            <v>5352.5565965888254</v>
          </cell>
          <cell r="AF886">
            <v>8078.2693623251216</v>
          </cell>
          <cell r="AG886">
            <v>12191.65379270471</v>
          </cell>
          <cell r="AH886">
            <v>18400.920000000002</v>
          </cell>
          <cell r="AL886">
            <v>0</v>
          </cell>
          <cell r="AM886">
            <v>0</v>
          </cell>
          <cell r="AN886">
            <v>432.11496570321538</v>
          </cell>
          <cell r="AO886">
            <v>458.42023117072682</v>
          </cell>
          <cell r="AP886">
            <v>978.54583212483567</v>
          </cell>
          <cell r="AQ886">
            <v>4199.079999999999</v>
          </cell>
        </row>
        <row r="887">
          <cell r="AC887">
            <v>1753.9999485015869</v>
          </cell>
          <cell r="AD887">
            <v>4148.4079289589163</v>
          </cell>
          <cell r="AE887">
            <v>6376.4853038395322</v>
          </cell>
          <cell r="AF887">
            <v>9453.9726275287048</v>
          </cell>
          <cell r="AG887">
            <v>11901.533611028992</v>
          </cell>
          <cell r="AH887">
            <v>15237.889361546231</v>
          </cell>
          <cell r="AL887">
            <v>0</v>
          </cell>
          <cell r="AM887">
            <v>477.62811897656951</v>
          </cell>
          <cell r="AN887">
            <v>2669.5342502986514</v>
          </cell>
          <cell r="AO887">
            <v>5128.9092999615305</v>
          </cell>
          <cell r="AP887">
            <v>7412.8659024594108</v>
          </cell>
          <cell r="AQ887">
            <v>10343.201565577792</v>
          </cell>
        </row>
        <row r="888">
          <cell r="AC888">
            <v>14.000000432133675</v>
          </cell>
          <cell r="AD888">
            <v>948.475182056427</v>
          </cell>
          <cell r="AE888">
            <v>2128.4692287445068</v>
          </cell>
          <cell r="AF888">
            <v>3308.4630966186523</v>
          </cell>
          <cell r="AG888">
            <v>4332.2385303765468</v>
          </cell>
          <cell r="AH888">
            <v>5672.8124618530273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</row>
        <row r="889">
          <cell r="AC889">
            <v>7.0000002160668373</v>
          </cell>
          <cell r="AD889">
            <v>1307.1954281196399</v>
          </cell>
          <cell r="AE889">
            <v>3254.4536609392871</v>
          </cell>
          <cell r="AF889">
            <v>5201.7121020275308</v>
          </cell>
          <cell r="AG889">
            <v>7183.5289018553285</v>
          </cell>
          <cell r="AH889">
            <v>10097.265163974726</v>
          </cell>
          <cell r="AL889">
            <v>0</v>
          </cell>
          <cell r="AM889">
            <v>118.04999847557102</v>
          </cell>
          <cell r="AN889">
            <v>708.29999258701912</v>
          </cell>
          <cell r="AO889">
            <v>1298.5500392001913</v>
          </cell>
          <cell r="AP889">
            <v>1858.0055553248621</v>
          </cell>
          <cell r="AQ889">
            <v>2479.0500005913145</v>
          </cell>
        </row>
        <row r="890">
          <cell r="AC890">
            <v>14.399273843239673</v>
          </cell>
          <cell r="AD890">
            <v>1032.7658649387949</v>
          </cell>
          <cell r="AE890">
            <v>1776.5930770140581</v>
          </cell>
          <cell r="AF890">
            <v>2664.8101863782181</v>
          </cell>
          <cell r="AG890">
            <v>4074.4535237562291</v>
          </cell>
          <cell r="AH890">
            <v>6221.5661226002412</v>
          </cell>
          <cell r="AL890">
            <v>17.600727676678769</v>
          </cell>
          <cell r="AM890">
            <v>354.14999762147727</v>
          </cell>
          <cell r="AN890">
            <v>649.27501695337958</v>
          </cell>
          <cell r="AO890">
            <v>944.40000677897808</v>
          </cell>
          <cell r="AP890">
            <v>1229.6239498704967</v>
          </cell>
          <cell r="AQ890">
            <v>1573.2799352916047</v>
          </cell>
        </row>
        <row r="891">
          <cell r="AC891">
            <v>2540.3710885142691</v>
          </cell>
          <cell r="AD891">
            <v>9733.6946994825212</v>
          </cell>
          <cell r="AE891">
            <v>12637.726517826282</v>
          </cell>
          <cell r="AF891">
            <v>26498.169929101012</v>
          </cell>
          <cell r="AG891">
            <v>32342.629592751331</v>
          </cell>
          <cell r="AH891">
            <v>36891.622295822992</v>
          </cell>
          <cell r="AL891">
            <v>196.25291148573095</v>
          </cell>
          <cell r="AM891">
            <v>1201.413300517479</v>
          </cell>
          <cell r="AN891">
            <v>1845.1814821737178</v>
          </cell>
          <cell r="AO891">
            <v>4949.7920708989896</v>
          </cell>
          <cell r="AP891">
            <v>8452.3400072486675</v>
          </cell>
          <cell r="AQ891">
            <v>13745.382504177018</v>
          </cell>
        </row>
        <row r="892">
          <cell r="AC892">
            <v>17881.000518798828</v>
          </cell>
          <cell r="AD892">
            <v>64965.805170452266</v>
          </cell>
          <cell r="AE892">
            <v>99804.077288253888</v>
          </cell>
          <cell r="AF892">
            <v>141518.64776806076</v>
          </cell>
          <cell r="AG892">
            <v>182197.28119142351</v>
          </cell>
          <cell r="AH892">
            <v>233071.94653341876</v>
          </cell>
          <cell r="AL892">
            <v>0</v>
          </cell>
          <cell r="AM892">
            <v>9824.9996925238102</v>
          </cell>
          <cell r="AN892">
            <v>19649.999478713882</v>
          </cell>
          <cell r="AO892">
            <v>29474.99885364333</v>
          </cell>
          <cell r="AP892">
            <v>37527.299879662693</v>
          </cell>
          <cell r="AQ892">
            <v>49271.242706083198</v>
          </cell>
        </row>
        <row r="893">
          <cell r="AC893">
            <v>3.652128291849289</v>
          </cell>
          <cell r="AD893">
            <v>1153.6837706709252</v>
          </cell>
          <cell r="AE893">
            <v>2815.1996215768413</v>
          </cell>
          <cell r="AF893">
            <v>4703.285734805977</v>
          </cell>
          <cell r="AG893">
            <v>6241.2154519277374</v>
          </cell>
          <cell r="AH893">
            <v>8252.887737034438</v>
          </cell>
          <cell r="AL893">
            <v>10.347872140284386</v>
          </cell>
          <cell r="AM893">
            <v>354.15000818725952</v>
          </cell>
          <cell r="AN893">
            <v>649.2749968580647</v>
          </cell>
          <cell r="AO893">
            <v>944.39997180947125</v>
          </cell>
          <cell r="AP893">
            <v>1208.2883041587436</v>
          </cell>
          <cell r="AQ893">
            <v>1573.2798464311384</v>
          </cell>
        </row>
        <row r="894">
          <cell r="AC894">
            <v>44977.741765945175</v>
          </cell>
          <cell r="AD894">
            <v>85656.981209072692</v>
          </cell>
          <cell r="AE894">
            <v>114381.62964664435</v>
          </cell>
          <cell r="AF894">
            <v>137864.0004693018</v>
          </cell>
          <cell r="AG894">
            <v>144647.17709472025</v>
          </cell>
          <cell r="AH894">
            <v>146783.277427842</v>
          </cell>
          <cell r="AL894">
            <v>3474.6942340548217</v>
          </cell>
          <cell r="AM894">
            <v>10572.49479092732</v>
          </cell>
          <cell r="AN894">
            <v>16700.382353355642</v>
          </cell>
          <cell r="AO894">
            <v>25752.651530698215</v>
          </cell>
          <cell r="AP894">
            <v>37801.722905279763</v>
          </cell>
          <cell r="AQ894">
            <v>54689.714572158031</v>
          </cell>
        </row>
        <row r="895">
          <cell r="AC895">
            <v>1459.3840831747325</v>
          </cell>
          <cell r="AD895">
            <v>3445.6612915879014</v>
          </cell>
          <cell r="AE895">
            <v>5221.1480062788032</v>
          </cell>
          <cell r="AF895">
            <v>7275.8217045125475</v>
          </cell>
          <cell r="AG895">
            <v>9681.9987624716105</v>
          </cell>
          <cell r="AH895">
            <v>13307.687468587643</v>
          </cell>
          <cell r="AL895">
            <v>167.61589107606085</v>
          </cell>
          <cell r="AM895">
            <v>2162.4999790305374</v>
          </cell>
          <cell r="AN895">
            <v>4832.0342380220391</v>
          </cell>
          <cell r="AO895">
            <v>7792.3793009462843</v>
          </cell>
          <cell r="AP895">
            <v>10307.281330843116</v>
          </cell>
          <cell r="AQ895">
            <v>13235.894255579227</v>
          </cell>
        </row>
        <row r="896">
          <cell r="AC896">
            <v>751.14362769823742</v>
          </cell>
          <cell r="AD896">
            <v>1391.2337961350299</v>
          </cell>
          <cell r="AE896">
            <v>2301.3668219108472</v>
          </cell>
          <cell r="AF896">
            <v>3293.3637982642263</v>
          </cell>
          <cell r="AG896">
            <v>4968.5856094875462</v>
          </cell>
          <cell r="AH896">
            <v>7493.9270028952433</v>
          </cell>
          <cell r="AL896">
            <v>48.856384222691581</v>
          </cell>
          <cell r="AM896">
            <v>188.88000224486811</v>
          </cell>
          <cell r="AN896">
            <v>346.27999267388469</v>
          </cell>
          <cell r="AO896">
            <v>503.68000208977747</v>
          </cell>
          <cell r="AP896">
            <v>656.43016314794068</v>
          </cell>
          <cell r="AQ896">
            <v>839.08259774410021</v>
          </cell>
        </row>
        <row r="897">
          <cell r="AC897">
            <v>1.9572616271238024</v>
          </cell>
          <cell r="AD897">
            <v>4959.5303512860655</v>
          </cell>
          <cell r="AE897">
            <v>9929.3919239484603</v>
          </cell>
          <cell r="AF897">
            <v>17034.682384008112</v>
          </cell>
          <cell r="AG897">
            <v>27286.229622237021</v>
          </cell>
          <cell r="AH897">
            <v>44206.66791739015</v>
          </cell>
          <cell r="AL897">
            <v>4.2738467871100257E-2</v>
          </cell>
          <cell r="AM897">
            <v>199.40568546460884</v>
          </cell>
          <cell r="AN897">
            <v>503.73958458072599</v>
          </cell>
          <cell r="AO897">
            <v>972.15945435172</v>
          </cell>
          <cell r="AP897">
            <v>1660.030300419</v>
          </cell>
          <cell r="AQ897">
            <v>3091.9155901476884</v>
          </cell>
        </row>
        <row r="898">
          <cell r="AC898">
            <v>230.8179900464223</v>
          </cell>
          <cell r="AD898">
            <v>1773.0568819453306</v>
          </cell>
          <cell r="AE898">
            <v>3422.4126236975221</v>
          </cell>
          <cell r="AF898">
            <v>5106.8606642090026</v>
          </cell>
          <cell r="AG898">
            <v>6614.1110033977229</v>
          </cell>
          <cell r="AH898">
            <v>8525.6700879513392</v>
          </cell>
          <cell r="AL898">
            <v>49.182011145670586</v>
          </cell>
          <cell r="AM898">
            <v>472.19998903970043</v>
          </cell>
          <cell r="AN898">
            <v>865.70001668333714</v>
          </cell>
          <cell r="AO898">
            <v>1259.1999503768736</v>
          </cell>
          <cell r="AP898">
            <v>1609.5779144439884</v>
          </cell>
          <cell r="AQ898">
            <v>2097.7065199435579</v>
          </cell>
        </row>
        <row r="899">
          <cell r="AC899">
            <v>48.999995440244668</v>
          </cell>
          <cell r="AD899">
            <v>1106.4331671115399</v>
          </cell>
          <cell r="AE899">
            <v>2001.5819147026239</v>
          </cell>
          <cell r="AF899">
            <v>2976.6644126621636</v>
          </cell>
          <cell r="AG899">
            <v>4078.4917091200487</v>
          </cell>
          <cell r="AH899">
            <v>5595.1222378603006</v>
          </cell>
          <cell r="AL899">
            <v>0</v>
          </cell>
          <cell r="AM899">
            <v>20.334002074323561</v>
          </cell>
          <cell r="AN899">
            <v>67.522522204135569</v>
          </cell>
          <cell r="AO899">
            <v>116.66387176751414</v>
          </cell>
          <cell r="AP899">
            <v>171.25732982771731</v>
          </cell>
          <cell r="AQ899">
            <v>243.36796860910189</v>
          </cell>
        </row>
        <row r="900">
          <cell r="AC900">
            <v>573.00001382827759</v>
          </cell>
          <cell r="AD900">
            <v>2793.1385040283203</v>
          </cell>
          <cell r="AE900">
            <v>5161.5734100341797</v>
          </cell>
          <cell r="AF900">
            <v>8067.3294067382812</v>
          </cell>
          <cell r="AG900">
            <v>12249.817276611457</v>
          </cell>
          <cell r="AH900">
            <v>18600.706100463867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</row>
        <row r="905"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1766.4365768432617</v>
          </cell>
        </row>
        <row r="906">
          <cell r="AC906">
            <v>17.000000923871994</v>
          </cell>
          <cell r="AD906">
            <v>68.159483373165131</v>
          </cell>
          <cell r="AE906">
            <v>353.65575551986694</v>
          </cell>
          <cell r="AF906">
            <v>353.65575551986694</v>
          </cell>
          <cell r="AG906">
            <v>516.16541819212773</v>
          </cell>
          <cell r="AH906">
            <v>753.35049629211426</v>
          </cell>
        </row>
        <row r="907">
          <cell r="AC907">
            <v>94.501018524169922</v>
          </cell>
          <cell r="AD907">
            <v>94.501018524169922</v>
          </cell>
          <cell r="AE907">
            <v>94.501018524169922</v>
          </cell>
          <cell r="AF907">
            <v>94.501018524169922</v>
          </cell>
          <cell r="AG907">
            <v>1209.0316269233324</v>
          </cell>
          <cell r="AH907">
            <v>15468.166351318359</v>
          </cell>
        </row>
        <row r="908">
          <cell r="AC908">
            <v>11.563200000011873</v>
          </cell>
          <cell r="AD908">
            <v>48.606682439388123</v>
          </cell>
          <cell r="AE908">
            <v>82.435872325769139</v>
          </cell>
          <cell r="AF908">
            <v>142.83270502961449</v>
          </cell>
          <cell r="AG908">
            <v>214.77198934529878</v>
          </cell>
          <cell r="AH908">
            <v>315.30715435947394</v>
          </cell>
        </row>
        <row r="909">
          <cell r="AC909">
            <v>1346.412</v>
          </cell>
          <cell r="AD909">
            <v>2142.0297800495064</v>
          </cell>
          <cell r="AE909">
            <v>2837.1092242028576</v>
          </cell>
          <cell r="AF909">
            <v>3299.0291451546473</v>
          </cell>
          <cell r="AG909">
            <v>3502.6475398461598</v>
          </cell>
          <cell r="AH909">
            <v>3403.8693621504503</v>
          </cell>
        </row>
        <row r="910">
          <cell r="AC910">
            <v>4.0000001899898052</v>
          </cell>
          <cell r="AD910">
            <v>40.241248905658722</v>
          </cell>
          <cell r="AE910">
            <v>40.241248905658722</v>
          </cell>
          <cell r="AF910">
            <v>505.43332099914551</v>
          </cell>
          <cell r="AG910">
            <v>1948.5076011069148</v>
          </cell>
          <cell r="AH910">
            <v>7511.7363929748535</v>
          </cell>
        </row>
        <row r="911">
          <cell r="AC911">
            <v>40</v>
          </cell>
          <cell r="AD911">
            <v>119.92575018293036</v>
          </cell>
          <cell r="AE911">
            <v>361.61367251372411</v>
          </cell>
          <cell r="AF911">
            <v>1095.976901928618</v>
          </cell>
          <cell r="AG911">
            <v>3336.8168861073896</v>
          </cell>
          <cell r="AH911">
            <v>10199.999999999991</v>
          </cell>
        </row>
        <row r="912">
          <cell r="AC912">
            <v>2.0000000949949026</v>
          </cell>
          <cell r="AD912">
            <v>1982.776403427124</v>
          </cell>
          <cell r="AE912">
            <v>3177.687406539917</v>
          </cell>
          <cell r="AF912">
            <v>4464.0069007873535</v>
          </cell>
          <cell r="AG912">
            <v>6129.8465120069259</v>
          </cell>
          <cell r="AH912">
            <v>8417.3297882080078</v>
          </cell>
        </row>
        <row r="913"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123.58094223589939</v>
          </cell>
          <cell r="AH913">
            <v>1017.2561407089233</v>
          </cell>
        </row>
        <row r="914"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</row>
        <row r="915">
          <cell r="AC915">
            <v>537.00000047683716</v>
          </cell>
          <cell r="AD915">
            <v>11.713945306837559</v>
          </cell>
          <cell r="AE915">
            <v>11.713945306837559</v>
          </cell>
          <cell r="AF915">
            <v>323.33558797836304</v>
          </cell>
          <cell r="AG915">
            <v>1243.9687091390929</v>
          </cell>
          <cell r="AH915">
            <v>4785.9196662902832</v>
          </cell>
        </row>
        <row r="916">
          <cell r="AC916">
            <v>7.7088000000031798</v>
          </cell>
          <cell r="AD916">
            <v>22.873732912653232</v>
          </cell>
          <cell r="AE916">
            <v>46.502286952993849</v>
          </cell>
          <cell r="AF916">
            <v>75.368645689590196</v>
          </cell>
          <cell r="AG916">
            <v>122.07404865523058</v>
          </cell>
          <cell r="AH916">
            <v>182.08697290501186</v>
          </cell>
        </row>
        <row r="917">
          <cell r="AC917">
            <v>267.97292873745954</v>
          </cell>
          <cell r="AD917">
            <v>4623.391883713859</v>
          </cell>
          <cell r="AE917">
            <v>8745.2187538146973</v>
          </cell>
          <cell r="AF917">
            <v>13136.88027157503</v>
          </cell>
          <cell r="AG917">
            <v>17255.496019426981</v>
          </cell>
          <cell r="AH917">
            <v>21867.319230110414</v>
          </cell>
        </row>
        <row r="918">
          <cell r="AC918">
            <v>0</v>
          </cell>
          <cell r="AD918">
            <v>114.5192677988283</v>
          </cell>
          <cell r="AE918">
            <v>687.11560905598117</v>
          </cell>
          <cell r="AF918">
            <v>1145.1926242914071</v>
          </cell>
          <cell r="AG918">
            <v>2556.7879230471199</v>
          </cell>
          <cell r="AH918">
            <v>5647.334099206736</v>
          </cell>
        </row>
        <row r="919">
          <cell r="AC919">
            <v>140.33519999999999</v>
          </cell>
          <cell r="AD919">
            <v>637.60530494020907</v>
          </cell>
          <cell r="AE919">
            <v>1870.4253196648635</v>
          </cell>
          <cell r="AF919">
            <v>3654.8458837710245</v>
          </cell>
          <cell r="AG919">
            <v>5915.1150729851797</v>
          </cell>
          <cell r="AH919">
            <v>7322.2620840182863</v>
          </cell>
        </row>
        <row r="920">
          <cell r="AC920">
            <v>87.218376638715569</v>
          </cell>
          <cell r="AD920">
            <v>973.758098938741</v>
          </cell>
          <cell r="AE920">
            <v>1911.6106831404447</v>
          </cell>
          <cell r="AF920">
            <v>3112.43606709497</v>
          </cell>
          <cell r="AG920">
            <v>4781.7477230039703</v>
          </cell>
          <cell r="AH920">
            <v>7293.0709835980651</v>
          </cell>
        </row>
        <row r="921">
          <cell r="AC921">
            <v>0</v>
          </cell>
          <cell r="AD921">
            <v>11.713945306837559</v>
          </cell>
          <cell r="AE921">
            <v>11.713945306837559</v>
          </cell>
          <cell r="AF921">
            <v>206.51350915431976</v>
          </cell>
          <cell r="AG921">
            <v>834.0314178259249</v>
          </cell>
          <cell r="AH921">
            <v>3368.3433532714844</v>
          </cell>
        </row>
        <row r="922">
          <cell r="AC922">
            <v>0</v>
          </cell>
          <cell r="AD922">
            <v>1965.9870471805334</v>
          </cell>
          <cell r="AE922">
            <v>1965.9870471805334</v>
          </cell>
          <cell r="AF922">
            <v>1965.9870471805334</v>
          </cell>
          <cell r="AG922">
            <v>3702.3272191357514</v>
          </cell>
          <cell r="AH922">
            <v>6972.1857309341431</v>
          </cell>
        </row>
        <row r="923"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2507.4801445007324</v>
          </cell>
        </row>
        <row r="924">
          <cell r="AC924">
            <v>1.0000000474974513</v>
          </cell>
          <cell r="AD924">
            <v>34.14623811841011</v>
          </cell>
          <cell r="AE924">
            <v>200.15066862106323</v>
          </cell>
          <cell r="AF924">
            <v>366.15511775016785</v>
          </cell>
          <cell r="AG924">
            <v>687.25043211378284</v>
          </cell>
          <cell r="AH924">
            <v>1289.9264097213745</v>
          </cell>
        </row>
        <row r="925">
          <cell r="AC925">
            <v>18.999999389052391</v>
          </cell>
          <cell r="AD925">
            <v>26.280000805854797</v>
          </cell>
          <cell r="AE925">
            <v>238.63223195075989</v>
          </cell>
          <cell r="AF925">
            <v>592.55260229110718</v>
          </cell>
          <cell r="AG925">
            <v>1025.4200924773554</v>
          </cell>
          <cell r="AH925">
            <v>1774.5029926300049</v>
          </cell>
        </row>
        <row r="956">
          <cell r="E956">
            <v>346557.24119781493</v>
          </cell>
          <cell r="F956">
            <v>420567.13375725877</v>
          </cell>
          <cell r="G956">
            <v>471465.69495506922</v>
          </cell>
          <cell r="H956">
            <v>520965.41238731152</v>
          </cell>
          <cell r="I956">
            <v>560077.83470810635</v>
          </cell>
          <cell r="J956">
            <v>602314.19359280751</v>
          </cell>
          <cell r="M956">
            <v>8.9219474792480469</v>
          </cell>
          <cell r="N956">
            <v>7.4207783423983527</v>
          </cell>
          <cell r="O956">
            <v>5.4842679056625325</v>
          </cell>
          <cell r="P956">
            <v>5.5246392120157672</v>
          </cell>
          <cell r="Q956">
            <v>6.7865487532396074</v>
          </cell>
          <cell r="R956">
            <v>8.3366971511779955</v>
          </cell>
        </row>
        <row r="957">
          <cell r="E957">
            <v>380228.61385425029</v>
          </cell>
          <cell r="F957">
            <v>355335.50749730895</v>
          </cell>
          <cell r="G957">
            <v>361907.83284258144</v>
          </cell>
          <cell r="H957">
            <v>369796.28732285846</v>
          </cell>
          <cell r="I957">
            <v>374699.51688785129</v>
          </cell>
          <cell r="J957">
            <v>380812.21885213145</v>
          </cell>
          <cell r="M957">
            <v>14.034343719482422</v>
          </cell>
          <cell r="N957">
            <v>8.3217485732070706</v>
          </cell>
          <cell r="O957">
            <v>8.0392677646938111</v>
          </cell>
          <cell r="P957">
            <v>8.162594078389235</v>
          </cell>
          <cell r="Q957">
            <v>6.8693280672506951</v>
          </cell>
          <cell r="R957">
            <v>5.7809646838189899</v>
          </cell>
        </row>
        <row r="958">
          <cell r="E958">
            <v>362232.7997345656</v>
          </cell>
          <cell r="F958">
            <v>541460.77272589388</v>
          </cell>
          <cell r="G958">
            <v>636130.67447875859</v>
          </cell>
          <cell r="H958">
            <v>720366.35777896573</v>
          </cell>
          <cell r="I958">
            <v>765064.41534421418</v>
          </cell>
          <cell r="J958">
            <v>811752.9706097336</v>
          </cell>
          <cell r="M958">
            <v>59.467475891113281</v>
          </cell>
          <cell r="N958">
            <v>62.540594252801519</v>
          </cell>
          <cell r="O958">
            <v>61.526351796207422</v>
          </cell>
          <cell r="P958">
            <v>60.726062871831672</v>
          </cell>
          <cell r="Q958">
            <v>55.551820663538905</v>
          </cell>
          <cell r="R958">
            <v>50.818456410508674</v>
          </cell>
        </row>
        <row r="959">
          <cell r="E959">
            <v>68093.67</v>
          </cell>
          <cell r="F959">
            <v>65141.126505616354</v>
          </cell>
          <cell r="G959">
            <v>61240.695086252206</v>
          </cell>
          <cell r="H959">
            <v>56030.405303738909</v>
          </cell>
          <cell r="I959">
            <v>110133.59254060085</v>
          </cell>
          <cell r="J959">
            <v>108562.59190663474</v>
          </cell>
          <cell r="M959">
            <v>9.9062459999999994</v>
          </cell>
          <cell r="N959">
            <v>8.1071171999999994</v>
          </cell>
          <cell r="O959">
            <v>5.6291760000000002</v>
          </cell>
          <cell r="P959">
            <v>2.3841216000000003</v>
          </cell>
          <cell r="Q959">
            <v>0.9147962879999999</v>
          </cell>
          <cell r="R959">
            <v>1.8463697280000002</v>
          </cell>
        </row>
        <row r="960">
          <cell r="E960">
            <v>49608.161716451941</v>
          </cell>
          <cell r="F960">
            <v>36187.349404328299</v>
          </cell>
          <cell r="G960">
            <v>38652.429086252108</v>
          </cell>
          <cell r="H960">
            <v>41381.665303738802</v>
          </cell>
          <cell r="I960">
            <v>43906.90429425925</v>
          </cell>
          <cell r="J960">
            <v>53900.402629814242</v>
          </cell>
          <cell r="M960">
            <v>21.190300015913976</v>
          </cell>
          <cell r="N960">
            <v>8.9125991999999989</v>
          </cell>
          <cell r="O960">
            <v>5.5615487999999997</v>
          </cell>
          <cell r="P960">
            <v>4.7544724800000004</v>
          </cell>
          <cell r="Q960">
            <v>3.7931500800000011</v>
          </cell>
          <cell r="R960">
            <v>3.6258691199999995</v>
          </cell>
        </row>
        <row r="961">
          <cell r="E961">
            <v>126027.19667138672</v>
          </cell>
          <cell r="F961">
            <v>153930.555775207</v>
          </cell>
          <cell r="G961">
            <v>182202.74144267666</v>
          </cell>
          <cell r="H961">
            <v>212647.38051462642</v>
          </cell>
          <cell r="I961">
            <v>241653.05824403261</v>
          </cell>
          <cell r="J961">
            <v>276068.65395692072</v>
          </cell>
          <cell r="M961">
            <v>25.39439582824707</v>
          </cell>
          <cell r="N961">
            <v>25.39439582824707</v>
          </cell>
          <cell r="O961">
            <v>25.39439582824707</v>
          </cell>
          <cell r="P961">
            <v>25.39439582824707</v>
          </cell>
          <cell r="Q961">
            <v>25</v>
          </cell>
          <cell r="R961">
            <v>25</v>
          </cell>
        </row>
        <row r="962">
          <cell r="E962">
            <v>75700</v>
          </cell>
          <cell r="F962">
            <v>60608.670782996611</v>
          </cell>
          <cell r="G962">
            <v>57051.693655703508</v>
          </cell>
          <cell r="H962">
            <v>55964.153953176443</v>
          </cell>
          <cell r="I962">
            <v>56267.665718686141</v>
          </cell>
          <cell r="J962">
            <v>57245.169948607348</v>
          </cell>
          <cell r="M962">
            <v>25.520979379499998</v>
          </cell>
          <cell r="N962">
            <v>13.949586601859048</v>
          </cell>
          <cell r="O962">
            <v>10.529786408862833</v>
          </cell>
          <cell r="P962">
            <v>8.7929109882609282</v>
          </cell>
          <cell r="Q962">
            <v>7.9828430680534481</v>
          </cell>
          <cell r="R962">
            <v>7.5587890374598503</v>
          </cell>
        </row>
        <row r="963">
          <cell r="E963">
            <v>223585.80512695311</v>
          </cell>
          <cell r="F963">
            <v>221158.13970785405</v>
          </cell>
          <cell r="G963">
            <v>200550.16169801506</v>
          </cell>
          <cell r="H963">
            <v>167608.35912503471</v>
          </cell>
          <cell r="I963">
            <v>159580.81094703436</v>
          </cell>
          <cell r="J963">
            <v>152971.72897171229</v>
          </cell>
          <cell r="M963">
            <v>84.653617858886719</v>
          </cell>
          <cell r="N963">
            <v>75.242835460224185</v>
          </cell>
          <cell r="O963">
            <v>62.896590502410206</v>
          </cell>
          <cell r="P963">
            <v>43.492856455886866</v>
          </cell>
          <cell r="Q963">
            <v>38.52488632956414</v>
          </cell>
          <cell r="R963">
            <v>34.124382430737143</v>
          </cell>
        </row>
        <row r="964">
          <cell r="E964">
            <v>96374.021510620121</v>
          </cell>
          <cell r="F964">
            <v>99070.196402163652</v>
          </cell>
          <cell r="G964">
            <v>102662.01239486304</v>
          </cell>
          <cell r="H964">
            <v>105253.94100447065</v>
          </cell>
          <cell r="I964">
            <v>97464.213045704353</v>
          </cell>
          <cell r="J964">
            <v>90823.43464063709</v>
          </cell>
          <cell r="M964">
            <v>50.042972564697266</v>
          </cell>
          <cell r="N964">
            <v>53.791624890399277</v>
          </cell>
          <cell r="O964">
            <v>56.390688151765218</v>
          </cell>
          <cell r="P964">
            <v>57.881126916298726</v>
          </cell>
          <cell r="Q964">
            <v>49.803949786849891</v>
          </cell>
          <cell r="R964">
            <v>42.853924008044856</v>
          </cell>
        </row>
        <row r="965">
          <cell r="E965">
            <v>185056.00257873535</v>
          </cell>
          <cell r="F965">
            <v>192554.06133386152</v>
          </cell>
          <cell r="G965">
            <v>198054.65939699407</v>
          </cell>
          <cell r="H965">
            <v>201957.17059805922</v>
          </cell>
          <cell r="I965">
            <v>202868.95128570392</v>
          </cell>
          <cell r="J965">
            <v>204298.51471912733</v>
          </cell>
          <cell r="M965">
            <v>55.420738220214844</v>
          </cell>
          <cell r="N965">
            <v>52.834210668562946</v>
          </cell>
          <cell r="O965">
            <v>49.494587494941776</v>
          </cell>
          <cell r="P965">
            <v>46.774211561084975</v>
          </cell>
          <cell r="Q965">
            <v>42.06692015086324</v>
          </cell>
          <cell r="R965">
            <v>37.833363982374209</v>
          </cell>
        </row>
        <row r="966">
          <cell r="E966">
            <v>96356.40201416015</v>
          </cell>
          <cell r="F966">
            <v>100354.86017760678</v>
          </cell>
          <cell r="G966">
            <v>119036.01031377591</v>
          </cell>
          <cell r="H966">
            <v>140015.70918567386</v>
          </cell>
          <cell r="I966">
            <v>176273.55361716758</v>
          </cell>
          <cell r="J966">
            <v>222845.90873358041</v>
          </cell>
          <cell r="M966">
            <v>19.706245422363281</v>
          </cell>
          <cell r="N966">
            <v>14.143326869169</v>
          </cell>
          <cell r="O966">
            <v>15.768036502561575</v>
          </cell>
          <cell r="P966">
            <v>17.286573640985129</v>
          </cell>
          <cell r="Q966">
            <v>18.558694741476256</v>
          </cell>
          <cell r="R966">
            <v>19.924431391695425</v>
          </cell>
        </row>
        <row r="967">
          <cell r="E967">
            <v>19632.474000000002</v>
          </cell>
          <cell r="F967">
            <v>18544.284758424532</v>
          </cell>
          <cell r="G967">
            <v>18040.741629378248</v>
          </cell>
          <cell r="H967">
            <v>17472.235955608281</v>
          </cell>
          <cell r="I967">
            <v>11503.818441388967</v>
          </cell>
          <cell r="J967">
            <v>9229.5159447214173</v>
          </cell>
          <cell r="M967">
            <v>10.730964960000001</v>
          </cell>
          <cell r="N967">
            <v>10.16394768</v>
          </cell>
          <cell r="O967">
            <v>9.9543033600000008</v>
          </cell>
          <cell r="P967">
            <v>8.3803415999999995</v>
          </cell>
          <cell r="Q967">
            <v>5.9189217599999999</v>
          </cell>
          <cell r="R967">
            <v>4.5165859199999998</v>
          </cell>
        </row>
        <row r="968">
          <cell r="E968">
            <v>407631.99421691895</v>
          </cell>
          <cell r="F968">
            <v>429317.5798196448</v>
          </cell>
          <cell r="G968">
            <v>418113.79808781145</v>
          </cell>
          <cell r="H968">
            <v>407247.74003968894</v>
          </cell>
          <cell r="I968">
            <v>399240.57294963847</v>
          </cell>
          <cell r="J968">
            <v>392262.24356170674</v>
          </cell>
          <cell r="M968">
            <v>111.61058044433594</v>
          </cell>
          <cell r="N968">
            <v>116.48298157252698</v>
          </cell>
          <cell r="O968">
            <v>103.68067091093697</v>
          </cell>
          <cell r="P968">
            <v>91.566894971063491</v>
          </cell>
          <cell r="Q968">
            <v>84.32443393330864</v>
          </cell>
          <cell r="R968">
            <v>77.654813570122613</v>
          </cell>
        </row>
        <row r="969">
          <cell r="E969">
            <v>261146.39530029296</v>
          </cell>
          <cell r="F969">
            <v>289327.84825806331</v>
          </cell>
          <cell r="G969">
            <v>329712.14934420504</v>
          </cell>
          <cell r="H969">
            <v>355405.92907525797</v>
          </cell>
          <cell r="I969">
            <v>364186.73421311716</v>
          </cell>
          <cell r="J969">
            <v>373237.85530497966</v>
          </cell>
          <cell r="M969">
            <v>184.00645446777344</v>
          </cell>
          <cell r="N969">
            <v>209.47908566858624</v>
          </cell>
          <cell r="O969">
            <v>238.45460207960838</v>
          </cell>
          <cell r="P969">
            <v>257.24376980193102</v>
          </cell>
          <cell r="Q969">
            <v>264.81711298808955</v>
          </cell>
          <cell r="R969">
            <v>272.61341794727576</v>
          </cell>
        </row>
        <row r="970">
          <cell r="E970">
            <v>212420.364</v>
          </cell>
          <cell r="F970">
            <v>219086.44205954779</v>
          </cell>
          <cell r="G970">
            <v>213768.3946466287</v>
          </cell>
          <cell r="H970">
            <v>208370.53261635604</v>
          </cell>
          <cell r="I970">
            <v>203094.09530024079</v>
          </cell>
          <cell r="J970">
            <v>200853.14087068426</v>
          </cell>
          <cell r="M970">
            <v>32.625253440000002</v>
          </cell>
          <cell r="N970">
            <v>33.80753808</v>
          </cell>
          <cell r="O970">
            <v>27.701485200000004</v>
          </cell>
          <cell r="P970">
            <v>22.3437816</v>
          </cell>
          <cell r="Q970">
            <v>18.156851999999997</v>
          </cell>
          <cell r="R970">
            <v>16.075651200000003</v>
          </cell>
        </row>
        <row r="971">
          <cell r="E971">
            <v>70137.798854637149</v>
          </cell>
          <cell r="F971">
            <v>79499.211223368766</v>
          </cell>
          <cell r="G971">
            <v>81736.265230977879</v>
          </cell>
          <cell r="H971">
            <v>82812.251360676004</v>
          </cell>
          <cell r="I971">
            <v>76926.746844186855</v>
          </cell>
          <cell r="J971">
            <v>73959.659847273797</v>
          </cell>
          <cell r="M971">
            <v>18.621906042098999</v>
          </cell>
          <cell r="N971">
            <v>18.194283884727522</v>
          </cell>
          <cell r="O971">
            <v>17.248892017392158</v>
          </cell>
          <cell r="P971">
            <v>16.270674543458806</v>
          </cell>
          <cell r="Q971">
            <v>12.678178338879022</v>
          </cell>
          <cell r="R971">
            <v>10.173601347874888</v>
          </cell>
        </row>
        <row r="972">
          <cell r="E972">
            <v>51500.55355639648</v>
          </cell>
          <cell r="F972">
            <v>44559.811313835526</v>
          </cell>
          <cell r="G972">
            <v>49159.280932301306</v>
          </cell>
          <cell r="H972">
            <v>52503.345309790937</v>
          </cell>
          <cell r="I972">
            <v>48420.895685455776</v>
          </cell>
          <cell r="J972">
            <v>46272.514916202432</v>
          </cell>
          <cell r="M972">
            <v>33.680549621582031</v>
          </cell>
          <cell r="N972">
            <v>25.38412245136308</v>
          </cell>
          <cell r="O972">
            <v>23.977804880064252</v>
          </cell>
          <cell r="P972">
            <v>22.838716880300151</v>
          </cell>
          <cell r="Q972">
            <v>16.962383199344004</v>
          </cell>
          <cell r="R972">
            <v>12.598012633956969</v>
          </cell>
        </row>
        <row r="973">
          <cell r="E973">
            <v>310985.0025100708</v>
          </cell>
          <cell r="F973">
            <v>373742.79324754048</v>
          </cell>
          <cell r="G973">
            <v>398549.08157224033</v>
          </cell>
          <cell r="H973">
            <v>432659.61721255805</v>
          </cell>
          <cell r="I973">
            <v>462074.68554629106</v>
          </cell>
          <cell r="J973">
            <v>499362.24177977664</v>
          </cell>
          <cell r="M973">
            <v>99.458786010742188</v>
          </cell>
          <cell r="N973">
            <v>117.83760758615703</v>
          </cell>
          <cell r="O973">
            <v>113.83827276842669</v>
          </cell>
          <cell r="P973">
            <v>104.33530668314822</v>
          </cell>
          <cell r="Q973">
            <v>94.390795046475432</v>
          </cell>
          <cell r="R973">
            <v>85.507068638150557</v>
          </cell>
        </row>
        <row r="974">
          <cell r="E974">
            <v>352338.3481152344</v>
          </cell>
          <cell r="F974">
            <v>372053.58286265901</v>
          </cell>
          <cell r="G974">
            <v>422064.49657827936</v>
          </cell>
          <cell r="H974">
            <v>471209.7196006981</v>
          </cell>
          <cell r="I974">
            <v>495858.99391878856</v>
          </cell>
          <cell r="J974">
            <v>529257.25917696534</v>
          </cell>
          <cell r="M974">
            <v>68.87445068359375</v>
          </cell>
          <cell r="N974">
            <v>57.278398194387002</v>
          </cell>
          <cell r="O974">
            <v>54.612251441401121</v>
          </cell>
          <cell r="P974">
            <v>48.731048545035755</v>
          </cell>
          <cell r="Q974">
            <v>34.498924517581678</v>
          </cell>
          <cell r="R974">
            <v>24.423356943979439</v>
          </cell>
        </row>
        <row r="975">
          <cell r="E975">
            <v>44077.937939453135</v>
          </cell>
          <cell r="F975">
            <v>50322.063499379117</v>
          </cell>
          <cell r="G975">
            <v>56232.193461403724</v>
          </cell>
          <cell r="H975">
            <v>59543.287834101691</v>
          </cell>
          <cell r="I975">
            <v>59598.169813924331</v>
          </cell>
          <cell r="J975">
            <v>59927.256719699784</v>
          </cell>
          <cell r="M975">
            <v>8.0979084293506514</v>
          </cell>
          <cell r="N975">
            <v>7.2241810750339965</v>
          </cell>
          <cell r="O975">
            <v>6.962176216605612</v>
          </cell>
          <cell r="P975">
            <v>6.3010204699199894</v>
          </cell>
          <cell r="Q975">
            <v>6.0217301878972638</v>
          </cell>
          <cell r="R975">
            <v>5.754819339016314</v>
          </cell>
        </row>
        <row r="976">
          <cell r="E976">
            <v>216226.00506210327</v>
          </cell>
          <cell r="F976">
            <v>223805.54474680976</v>
          </cell>
          <cell r="G976">
            <v>250057.99511360552</v>
          </cell>
          <cell r="H976">
            <v>273897.0746574424</v>
          </cell>
          <cell r="I976">
            <v>281064.38247130712</v>
          </cell>
          <cell r="J976">
            <v>288469.3085484443</v>
          </cell>
          <cell r="M976">
            <v>4.0311131477355957</v>
          </cell>
          <cell r="N976">
            <v>4.4352749125229254</v>
          </cell>
          <cell r="O976">
            <v>4.6709208302075016</v>
          </cell>
          <cell r="P976">
            <v>4.8603710282123043</v>
          </cell>
          <cell r="Q976">
            <v>4.7249318980173891</v>
          </cell>
          <cell r="R976">
            <v>4.5932669154917525</v>
          </cell>
        </row>
      </sheetData>
      <sheetData sheetId="27"/>
      <sheetData sheetId="28"/>
      <sheetData sheetId="29"/>
      <sheetData sheetId="30" refreshError="1">
        <row r="21">
          <cell r="F21">
            <v>8760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SShell"/>
      <sheetName val="CPLEXOPT"/>
      <sheetName val="IONames"/>
      <sheetName val="Legend_BMM"/>
      <sheetName val="TC Scenarios"/>
      <sheetName val="Sheet4"/>
      <sheetName val="Infrastructure"/>
      <sheetName val="Production Capacity"/>
      <sheetName val="Control"/>
      <sheetName val="TechnicalParameters"/>
      <sheetName val="Scenarios"/>
      <sheetName val="Pivot"/>
      <sheetName val="I_Pricing"/>
      <sheetName val="O_Consumption"/>
      <sheetName val="Gasoline_Price_Components"/>
      <sheetName val="DOE_Prices"/>
      <sheetName val="Table"/>
      <sheetName val="Process Cap"/>
      <sheetName val="After Land Dist"/>
      <sheetName val="Key assumptions"/>
      <sheetName val="I_Process_cost"/>
      <sheetName val="I_Process_Yield"/>
      <sheetName val="I_Biomass_price"/>
      <sheetName val="I_Gasoline_Consumption"/>
      <sheetName val="Prices"/>
      <sheetName val="Sheet3"/>
      <sheetName val="Ethanol plants"/>
      <sheetName val="Land use"/>
      <sheetName val="model details"/>
      <sheetName val="I_Logistic"/>
      <sheetName val="I_Biomass_availibility"/>
      <sheetName val="Summary_biomass"/>
      <sheetName val="land alloc_summ stats"/>
      <sheetName val="Demand for crops"/>
      <sheetName val="O_CostCurve"/>
      <sheetName val="O_Production"/>
      <sheetName val="Sheet1"/>
      <sheetName val="I_Process_cost_detail"/>
      <sheetName val="Biomass scenarios"/>
      <sheetName val="O_Tradeflows"/>
      <sheetName val="O_Tariffs"/>
      <sheetName val="I_Process_cap"/>
      <sheetName val="I_Subsidies"/>
      <sheetName val="2010 all starch"/>
      <sheetName val="Ethanol 2010 capacity"/>
      <sheetName val="Yield inputs"/>
      <sheetName val="Forestry residues"/>
      <sheetName val="energy crop costs"/>
      <sheetName val="Cost ag+forest res"/>
      <sheetName val="Starch analysis"/>
      <sheetName val="EE potential"/>
      <sheetName val="land and crop yield inputs"/>
      <sheetName val="FAPRI CAGRs"/>
      <sheetName val="Pop forecasts"/>
      <sheetName val="Sheet2"/>
      <sheetName val="Crop consum"/>
      <sheetName val="Meat summary"/>
      <sheetName val="Faaij data"/>
      <sheetName val="Forestry Bln ton"/>
      <sheetName val="Distance"/>
      <sheetName val="indices vs US"/>
      <sheetName val="Area"/>
      <sheetName val="O_Agricultural"/>
      <sheetName val="O_Environment"/>
      <sheetName val="O_Transportation cost"/>
      <sheetName val="Constants"/>
      <sheetName val="Capacity constraints"/>
      <sheetName val="Consolidated product flows"/>
      <sheetName val="Product handling"/>
      <sheetName val="Production_Piv"/>
      <sheetName val="Product flows details"/>
      <sheetName val="Production activities"/>
      <sheetName val="Process_pivot"/>
      <sheetName val="Production results"/>
      <sheetName val="Transportation results"/>
      <sheetName val="TransportVol_piv"/>
      <sheetName val="TransportCost_piv"/>
      <sheetName val="Transaction results"/>
      <sheetName val="Transaction_piv"/>
      <sheetName val="Feedstock_piv"/>
      <sheetName val="Production constraints"/>
      <sheetName val="Transaction constraints"/>
      <sheetName val="Transportation constraints"/>
      <sheetName val="Profit Calculation"/>
      <sheetName val="GlobalParameter"/>
      <sheetName val="Product (Naming)"/>
      <sheetName val="Location (Naming)"/>
      <sheetName val="ProductBundle (Naming)"/>
      <sheetName val="ProductBundleDefinition"/>
      <sheetName val="Process (Naming)"/>
      <sheetName val="BuyerSeller (Naming)"/>
      <sheetName val="ProcessMode Coefficients"/>
      <sheetName val="ProcessMode Cap&amp;Rev"/>
      <sheetName val="Transportation Capacity"/>
      <sheetName val="Location Cap"/>
      <sheetName val="Location Handling"/>
      <sheetName val="BuyerSeller Cap&amp;Rev"/>
      <sheetName val="TransportationMode Cap&amp;Rev"/>
      <sheetName val="GAMS_UTI"/>
      <sheetName val="GAMS"/>
      <sheetName val="GAMS_h"/>
      <sheetName val="GAMS_Li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>
        <row r="6">
          <cell r="F6">
            <v>41.952506596306065</v>
          </cell>
        </row>
        <row r="36">
          <cell r="B36">
            <v>0.77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ost alignment"/>
      <sheetName val="Sheet1"/>
      <sheetName val="Output_Jens"/>
      <sheetName val="Scenarios"/>
      <sheetName val="Global_Variables"/>
      <sheetName val="Questions"/>
      <sheetName val="Regional Cap mix"/>
      <sheetName val="Reports"/>
      <sheetName val="CapacityFlow"/>
      <sheetName val="OutputData (2)"/>
      <sheetName val="Results"/>
      <sheetName val="OutputData"/>
      <sheetName val="Grid Extension Cost for Wind"/>
      <sheetName val="RankOrder"/>
      <sheetName val="CalcEngine"/>
      <sheetName val="CCS_Allocation"/>
      <sheetName val="LeverList"/>
      <sheetName val="Things to do"/>
      <sheetName val="Checks "/>
      <sheetName val="Logic"/>
      <sheetName val="Change Log"/>
      <sheetName val="Output Format"/>
      <sheetName val="RunStats"/>
      <sheetName val="Sector Variables"/>
      <sheetName val="CCS max installed base data"/>
      <sheetName val="B.1.1.0"/>
      <sheetName val="InputData"/>
      <sheetName val="Legend"/>
      <sheetName val="Country Mapping"/>
      <sheetName val="Conversion Factors"/>
      <sheetName val="Name_ranges"/>
      <sheetName val="Sector_Assumptions"/>
      <sheetName val="Sector Variables Linked"/>
      <sheetName val="Mappings"/>
      <sheetName val="Input Data Scenarios"/>
      <sheetName val="Retrofit Logic"/>
      <sheetName val="CCS_Fuel cost adjust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7">
          <cell r="A7" t="str">
            <v>RegionName</v>
          </cell>
        </row>
      </sheetData>
      <sheetData sheetId="23"/>
      <sheetData sheetId="24"/>
      <sheetData sheetId="25"/>
      <sheetData sheetId="26">
        <row r="710">
          <cell r="E710">
            <v>9970.9997177124023</v>
          </cell>
        </row>
      </sheetData>
      <sheetData sheetId="27"/>
      <sheetData sheetId="28"/>
      <sheetData sheetId="29"/>
      <sheetData sheetId="30">
        <row r="21">
          <cell r="F21">
            <v>8760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dex"/>
      <sheetName val="Hypotheses &gt;&gt;&gt;"/>
      <sheetName val="Efficiencies"/>
      <sheetName val="Fuel costs"/>
      <sheetName val="CO2 costs"/>
      <sheetName val="Transmission costs"/>
      <sheetName val="Cost model by technology &gt;&gt;&gt;"/>
      <sheetName val="Main stream"/>
      <sheetName val="Renewable"/>
      <sheetName val="Distributed generation"/>
      <sheetName val="mainstream pack"/>
      <sheetName val="renewables pack"/>
      <sheetName val="DG pack "/>
      <sheetName val="Subsidies model &gt;&gt;&gt;"/>
      <sheetName val="Subsidies"/>
      <sheetName val="Wind on-shore"/>
      <sheetName val="Wind off-shore"/>
      <sheetName val="Centralized PV"/>
      <sheetName val="Rooftop PV"/>
      <sheetName val="CSP"/>
      <sheetName val="Biomass"/>
      <sheetName val="Small Hydro"/>
      <sheetName val="Geothermal"/>
      <sheetName val="Wave"/>
      <sheetName val="Penetration model &gt;&gt;&gt;"/>
      <sheetName val="Penetration projection"/>
      <sheetName val="Penetration linked to subsidies"/>
      <sheetName val="Abatement cost"/>
      <sheetName val="Wind on-shore (2)"/>
      <sheetName val="Wind off-shore (2)"/>
      <sheetName val="Centralized PV (2)"/>
      <sheetName val="Rooftop PV (2)"/>
      <sheetName val="CSP (2)"/>
      <sheetName val="Biomass (2)"/>
      <sheetName val="Small Hydro (2)"/>
      <sheetName val="Geothermal (2)"/>
      <sheetName val="Wave (2)"/>
      <sheetName val="PD Slides &gt;&gt;&gt;"/>
      <sheetName val="Cost slides"/>
      <sheetName val="Competitivity matrix"/>
      <sheetName val="Back-up &gt;&gt;&gt;"/>
      <sheetName val="wind capacity"/>
      <sheetName val="CCS (3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b.mx/inecc/acciones-y-programas/prospectiva-de-emisiones-de-gases-y-compuestos-de-efecto-invernader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b.mx/cms/uploads/attachment/file/39248/2015_indc_esp.pdf" TargetMode="External"/><Relationship Id="rId1" Type="http://schemas.openxmlformats.org/officeDocument/2006/relationships/hyperlink" Target="https://www.gob.mx/inecc/acciones-y-programas/inventario-nacional-de-emisiones-de-gases-y-compuestos-de-efecto-invernadero" TargetMode="External"/><Relationship Id="rId6" Type="http://schemas.openxmlformats.org/officeDocument/2006/relationships/hyperlink" Target="https://datos.gob.mx/busca/dataset/inventario-nacional-de-emisiones-de-gases-y-compuestos-de-efecto-invernadero-inegycei" TargetMode="External"/><Relationship Id="rId5" Type="http://schemas.openxmlformats.org/officeDocument/2006/relationships/hyperlink" Target="https://www.gob.mx/inecc/documentos/2012_cgcv_bases-para-una-estrategia-de-desarrollo-bajo-en-emisiones-en-mexico" TargetMode="External"/><Relationship Id="rId4" Type="http://schemas.openxmlformats.org/officeDocument/2006/relationships/hyperlink" Target="https://www.gob.mx/cms/uploads/attachment/file/41971/encc_2013_am_mitigacion.pdf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2" max="2" width="40.5" customWidth="1"/>
  </cols>
  <sheetData>
    <row r="1" spans="1:2" x14ac:dyDescent="0.2">
      <c r="A1" s="2" t="s">
        <v>388</v>
      </c>
    </row>
    <row r="3" spans="1:2" x14ac:dyDescent="0.2">
      <c r="A3" s="2" t="s">
        <v>2</v>
      </c>
      <c r="B3" s="3" t="s">
        <v>389</v>
      </c>
    </row>
    <row r="4" spans="1:2" x14ac:dyDescent="0.2">
      <c r="B4" t="s">
        <v>390</v>
      </c>
    </row>
    <row r="5" spans="1:2" x14ac:dyDescent="0.2">
      <c r="B5" t="s">
        <v>392</v>
      </c>
    </row>
    <row r="6" spans="1:2" x14ac:dyDescent="0.2">
      <c r="B6">
        <v>2015</v>
      </c>
    </row>
    <row r="7" spans="1:2" x14ac:dyDescent="0.2">
      <c r="B7" s="274" t="s">
        <v>393</v>
      </c>
    </row>
    <row r="8" spans="1:2" x14ac:dyDescent="0.2">
      <c r="B8" s="274" t="s">
        <v>404</v>
      </c>
    </row>
    <row r="9" spans="1:2" s="273" customFormat="1" x14ac:dyDescent="0.2">
      <c r="B9" s="274"/>
    </row>
    <row r="10" spans="1:2" x14ac:dyDescent="0.2">
      <c r="B10" s="3" t="s">
        <v>391</v>
      </c>
    </row>
    <row r="11" spans="1:2" s="272" customFormat="1" x14ac:dyDescent="0.2">
      <c r="B11" t="s">
        <v>398</v>
      </c>
    </row>
    <row r="12" spans="1:2" s="272" customFormat="1" x14ac:dyDescent="0.2">
      <c r="B12" s="272" t="s">
        <v>400</v>
      </c>
    </row>
    <row r="13" spans="1:2" s="272" customFormat="1" x14ac:dyDescent="0.2">
      <c r="B13" s="274" t="s">
        <v>399</v>
      </c>
    </row>
    <row r="14" spans="1:2" s="272" customFormat="1" x14ac:dyDescent="0.2">
      <c r="B14">
        <v>2015</v>
      </c>
    </row>
    <row r="15" spans="1:2" s="272" customFormat="1" x14ac:dyDescent="0.2">
      <c r="B15"/>
    </row>
    <row r="16" spans="1:2" x14ac:dyDescent="0.2">
      <c r="B16" t="s">
        <v>394</v>
      </c>
    </row>
    <row r="17" spans="2:2" s="272" customFormat="1" x14ac:dyDescent="0.2">
      <c r="B17" s="272" t="s">
        <v>403</v>
      </c>
    </row>
    <row r="18" spans="2:2" x14ac:dyDescent="0.2">
      <c r="B18" s="274" t="s">
        <v>402</v>
      </c>
    </row>
    <row r="19" spans="2:2" x14ac:dyDescent="0.2">
      <c r="B19">
        <v>2012</v>
      </c>
    </row>
    <row r="20" spans="2:2" s="272" customFormat="1" x14ac:dyDescent="0.2">
      <c r="B20" s="272" t="s">
        <v>401</v>
      </c>
    </row>
    <row r="21" spans="2:2" s="272" customFormat="1" x14ac:dyDescent="0.2">
      <c r="B21" s="274" t="s">
        <v>395</v>
      </c>
    </row>
    <row r="22" spans="2:2" s="272" customFormat="1" x14ac:dyDescent="0.2">
      <c r="B22" s="272">
        <v>2012</v>
      </c>
    </row>
    <row r="23" spans="2:2" s="272" customFormat="1" x14ac:dyDescent="0.2">
      <c r="B23" s="274"/>
    </row>
    <row r="24" spans="2:2" x14ac:dyDescent="0.2">
      <c r="B24" s="272" t="s">
        <v>397</v>
      </c>
    </row>
    <row r="25" spans="2:2" x14ac:dyDescent="0.2">
      <c r="B25" t="str">
        <f>PROPER("COMPROMISOS DE MITIGACIÓN Y ADAPTACIÓN ANTE EL CAMBIO CLIMÁTICO PARA EL PERIODO 2020-2030")</f>
        <v>Compromisos De Mitigación Y Adaptación Ante El Cambio Climático Para El Periodo 2020-2030</v>
      </c>
    </row>
    <row r="26" spans="2:2" x14ac:dyDescent="0.2">
      <c r="B26" s="274" t="s">
        <v>396</v>
      </c>
    </row>
    <row r="27" spans="2:2" x14ac:dyDescent="0.2">
      <c r="B27">
        <v>2015</v>
      </c>
    </row>
  </sheetData>
  <hyperlinks>
    <hyperlink ref="B7" r:id="rId1" xr:uid="{54650229-F59C-4F47-B9BC-E0C4CF500D65}"/>
    <hyperlink ref="B26" r:id="rId2" xr:uid="{9934917A-AA41-564E-87DB-24E50C778DD5}"/>
    <hyperlink ref="B13" r:id="rId3" xr:uid="{85F95EC8-65B5-974E-BBD5-97FD0DCB91BE}"/>
    <hyperlink ref="B18" r:id="rId4" xr:uid="{5DA06446-8770-7848-A343-0BE2297C3276}"/>
    <hyperlink ref="B23" r:id="rId5" display="https://www.gob.mx/inecc/documentos/2012_cgcv_bases-para-una-estrategia-de-desarrollo-bajo-en-emisiones-en-mexico" xr:uid="{9FCF319B-546A-894C-9A39-F61B3B4C5FC2}"/>
    <hyperlink ref="B8" r:id="rId6" xr:uid="{FCB1CDCC-EDEF-6840-8340-44E07957EEE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79998168889431442"/>
  </sheetPr>
  <dimension ref="A1:AB173"/>
  <sheetViews>
    <sheetView workbookViewId="0">
      <pane xSplit="1" ySplit="5" topLeftCell="B56" activePane="bottomRight" state="frozen"/>
      <selection activeCell="D74" sqref="D74"/>
      <selection pane="topRight" activeCell="D74" sqref="D74"/>
      <selection pane="bottomLeft" activeCell="D74" sqref="D74"/>
      <selection pane="bottomRight" activeCell="A69" sqref="A69"/>
    </sheetView>
  </sheetViews>
  <sheetFormatPr baseColWidth="10" defaultColWidth="11.5" defaultRowHeight="15" x14ac:dyDescent="0.2"/>
  <cols>
    <col min="1" max="1" width="53" bestFit="1" customWidth="1"/>
    <col min="2" max="26" width="11.1640625" hidden="1" customWidth="1"/>
    <col min="27" max="27" width="11" bestFit="1" customWidth="1"/>
  </cols>
  <sheetData>
    <row r="1" spans="1:28" ht="18" customHeight="1" x14ac:dyDescent="0.2">
      <c r="A1" s="186" t="s">
        <v>181</v>
      </c>
      <c r="B1" s="187" t="s">
        <v>182</v>
      </c>
      <c r="C1" s="188"/>
      <c r="D1" s="188"/>
      <c r="E1" s="188"/>
      <c r="F1" s="188"/>
      <c r="G1" s="188"/>
    </row>
    <row r="2" spans="1:28" ht="15" customHeight="1" thickBot="1" x14ac:dyDescent="0.25">
      <c r="A2" s="189" t="s">
        <v>183</v>
      </c>
      <c r="B2" s="190">
        <v>1990</v>
      </c>
      <c r="C2" s="190">
        <v>1991</v>
      </c>
      <c r="D2" s="190">
        <v>1992</v>
      </c>
      <c r="E2" s="190">
        <v>1993</v>
      </c>
      <c r="F2" s="190">
        <v>1994</v>
      </c>
      <c r="G2" s="190">
        <v>1995</v>
      </c>
      <c r="H2" s="190">
        <v>1996</v>
      </c>
      <c r="I2" s="190">
        <v>1997</v>
      </c>
      <c r="J2" s="190">
        <v>1998</v>
      </c>
      <c r="K2" s="190">
        <v>1999</v>
      </c>
      <c r="L2" s="190">
        <v>2000</v>
      </c>
      <c r="M2" s="190">
        <v>2001</v>
      </c>
      <c r="N2" s="190">
        <v>2002</v>
      </c>
      <c r="O2" s="190">
        <v>2003</v>
      </c>
      <c r="P2" s="190">
        <v>2004</v>
      </c>
      <c r="Q2" s="190">
        <v>2005</v>
      </c>
      <c r="R2" s="190">
        <v>2006</v>
      </c>
      <c r="S2" s="190">
        <v>2007</v>
      </c>
      <c r="T2" s="190">
        <v>2008</v>
      </c>
      <c r="U2" s="190">
        <v>2009</v>
      </c>
      <c r="V2" s="190">
        <v>2010</v>
      </c>
      <c r="W2" s="190">
        <v>2011</v>
      </c>
      <c r="X2" s="190">
        <v>2012</v>
      </c>
      <c r="Y2" s="190">
        <v>2013</v>
      </c>
      <c r="Z2" s="190">
        <v>2014</v>
      </c>
      <c r="AA2" s="190">
        <v>2015</v>
      </c>
    </row>
    <row r="3" spans="1:28" ht="15" customHeight="1" thickBot="1" x14ac:dyDescent="0.25">
      <c r="A3" s="189" t="s">
        <v>35</v>
      </c>
      <c r="B3" s="191" t="s">
        <v>35</v>
      </c>
      <c r="C3" s="191" t="s">
        <v>35</v>
      </c>
      <c r="D3" s="191" t="s">
        <v>35</v>
      </c>
      <c r="E3" s="191" t="s">
        <v>35</v>
      </c>
      <c r="F3" s="191" t="s">
        <v>35</v>
      </c>
      <c r="G3" s="191" t="s">
        <v>35</v>
      </c>
      <c r="H3" s="191" t="s">
        <v>35</v>
      </c>
      <c r="I3" s="191" t="s">
        <v>35</v>
      </c>
      <c r="J3" s="191" t="s">
        <v>35</v>
      </c>
      <c r="K3" s="191" t="s">
        <v>35</v>
      </c>
      <c r="L3" s="191" t="s">
        <v>35</v>
      </c>
      <c r="M3" s="191" t="s">
        <v>35</v>
      </c>
      <c r="N3" s="191" t="s">
        <v>35</v>
      </c>
      <c r="O3" s="191" t="s">
        <v>35</v>
      </c>
      <c r="P3" s="191" t="s">
        <v>35</v>
      </c>
      <c r="Q3" s="191" t="s">
        <v>35</v>
      </c>
      <c r="R3" s="191" t="s">
        <v>35</v>
      </c>
      <c r="S3" s="191" t="s">
        <v>35</v>
      </c>
      <c r="T3" s="191" t="s">
        <v>35</v>
      </c>
      <c r="U3" s="191" t="s">
        <v>35</v>
      </c>
      <c r="V3" s="191" t="s">
        <v>35</v>
      </c>
      <c r="W3" s="191" t="s">
        <v>35</v>
      </c>
      <c r="X3" s="191" t="s">
        <v>35</v>
      </c>
      <c r="Y3" s="191" t="s">
        <v>35</v>
      </c>
      <c r="Z3" s="191" t="s">
        <v>35</v>
      </c>
      <c r="AA3" s="191" t="s">
        <v>35</v>
      </c>
    </row>
    <row r="4" spans="1:28" ht="15" customHeight="1" thickBot="1" x14ac:dyDescent="0.25">
      <c r="A4" s="189"/>
      <c r="B4" s="191">
        <v>1</v>
      </c>
      <c r="C4" s="191">
        <v>1</v>
      </c>
      <c r="D4" s="191">
        <v>1</v>
      </c>
      <c r="E4" s="191">
        <v>1</v>
      </c>
      <c r="F4" s="191">
        <v>1</v>
      </c>
      <c r="G4" s="191">
        <v>1</v>
      </c>
      <c r="H4" s="191">
        <v>1</v>
      </c>
      <c r="I4" s="191">
        <v>1</v>
      </c>
      <c r="J4" s="191">
        <v>1</v>
      </c>
      <c r="K4" s="191">
        <v>1</v>
      </c>
      <c r="L4" s="191">
        <v>1</v>
      </c>
      <c r="M4" s="191">
        <v>1</v>
      </c>
      <c r="N4" s="191">
        <v>1</v>
      </c>
      <c r="O4" s="191">
        <v>1</v>
      </c>
      <c r="P4" s="191">
        <v>1</v>
      </c>
      <c r="Q4" s="191">
        <v>1</v>
      </c>
      <c r="R4" s="191">
        <v>1</v>
      </c>
      <c r="S4" s="191">
        <v>1</v>
      </c>
      <c r="T4" s="191">
        <v>1</v>
      </c>
      <c r="U4" s="191">
        <v>1</v>
      </c>
      <c r="V4" s="191">
        <v>1</v>
      </c>
      <c r="W4" s="191">
        <v>1</v>
      </c>
      <c r="X4" s="191">
        <v>1</v>
      </c>
      <c r="Y4" s="191">
        <v>1</v>
      </c>
      <c r="Z4" s="191">
        <v>1</v>
      </c>
      <c r="AA4" s="191">
        <v>1</v>
      </c>
    </row>
    <row r="5" spans="1:28" ht="16" thickBot="1" x14ac:dyDescent="0.25">
      <c r="A5" s="192" t="s">
        <v>184</v>
      </c>
      <c r="B5" s="193">
        <v>166765.57990887185</v>
      </c>
      <c r="C5" s="193">
        <v>175744.3149673866</v>
      </c>
      <c r="D5" s="193">
        <v>178574.22733643354</v>
      </c>
      <c r="E5" s="193">
        <v>179594.04520882809</v>
      </c>
      <c r="F5" s="193">
        <v>201130.11481118848</v>
      </c>
      <c r="G5" s="193">
        <v>189503.49435631119</v>
      </c>
      <c r="H5" s="193">
        <v>208576.45714719532</v>
      </c>
      <c r="I5" s="193">
        <v>230404.87664836936</v>
      </c>
      <c r="J5" s="193">
        <v>252458.42603675259</v>
      </c>
      <c r="K5" s="193">
        <v>241051.96494878564</v>
      </c>
      <c r="L5" s="193">
        <v>245319.99198240211</v>
      </c>
      <c r="M5" s="193">
        <v>238514.34855611232</v>
      </c>
      <c r="N5" s="193">
        <v>253990.92409884575</v>
      </c>
      <c r="O5" s="193">
        <v>253019.98261576041</v>
      </c>
      <c r="P5" s="193">
        <v>261278.76116475949</v>
      </c>
      <c r="Q5" s="193">
        <v>273213.15159889939</v>
      </c>
      <c r="R5" s="193">
        <v>292259.90582345688</v>
      </c>
      <c r="S5" s="193">
        <v>324418.10084117629</v>
      </c>
      <c r="T5" s="193">
        <v>367097.07639951672</v>
      </c>
      <c r="U5" s="193">
        <v>339988.83134510601</v>
      </c>
      <c r="V5" s="193">
        <v>332958.93560957705</v>
      </c>
      <c r="W5" s="193">
        <v>336096.16510075226</v>
      </c>
      <c r="X5" s="193">
        <v>330452.34832645685</v>
      </c>
      <c r="Y5" s="193">
        <v>336399.11341383803</v>
      </c>
      <c r="Z5" s="193">
        <v>334530.54678664659</v>
      </c>
      <c r="AA5" s="193">
        <v>338676.74504560378</v>
      </c>
      <c r="AB5" t="s">
        <v>358</v>
      </c>
    </row>
    <row r="6" spans="1:28" x14ac:dyDescent="0.2">
      <c r="A6" s="194" t="s">
        <v>185</v>
      </c>
      <c r="B6" s="195">
        <v>283838.01357993827</v>
      </c>
      <c r="C6" s="195">
        <v>294173.36302811664</v>
      </c>
      <c r="D6" s="195">
        <v>295572.88050504407</v>
      </c>
      <c r="E6" s="195">
        <v>296829.47072097391</v>
      </c>
      <c r="F6" s="195">
        <v>315530.22604694078</v>
      </c>
      <c r="G6" s="195">
        <v>305374.46018595475</v>
      </c>
      <c r="H6" s="195">
        <v>322358.65601343499</v>
      </c>
      <c r="I6" s="195">
        <v>343202.38828845572</v>
      </c>
      <c r="J6" s="195">
        <v>364373.13752615743</v>
      </c>
      <c r="K6" s="195">
        <v>352906.18021250772</v>
      </c>
      <c r="L6" s="195">
        <v>357326.67206655408</v>
      </c>
      <c r="M6" s="195">
        <v>353993.01349299616</v>
      </c>
      <c r="N6" s="195">
        <v>371973.12652058882</v>
      </c>
      <c r="O6" s="195">
        <v>369194.83976854529</v>
      </c>
      <c r="P6" s="195">
        <v>375558.62903977133</v>
      </c>
      <c r="Q6" s="195">
        <v>386846.74751282821</v>
      </c>
      <c r="R6" s="195">
        <v>404852.48133053561</v>
      </c>
      <c r="S6" s="195">
        <v>430251.1172563195</v>
      </c>
      <c r="T6" s="195">
        <v>472277.46300335194</v>
      </c>
      <c r="U6" s="195">
        <v>448825.37298680685</v>
      </c>
      <c r="V6" s="195">
        <v>439237.82754575124</v>
      </c>
      <c r="W6" s="195">
        <v>442759.91813486558</v>
      </c>
      <c r="X6" s="195">
        <v>436445.32387902052</v>
      </c>
      <c r="Y6" s="195">
        <v>443161.71777022048</v>
      </c>
      <c r="Z6" s="195">
        <v>440146.18814082618</v>
      </c>
      <c r="AA6" s="195">
        <v>445398.36760901945</v>
      </c>
    </row>
    <row r="7" spans="1:28" x14ac:dyDescent="0.2">
      <c r="A7" s="196" t="s">
        <v>186</v>
      </c>
      <c r="B7" s="197">
        <v>272153.75297890574</v>
      </c>
      <c r="C7" s="197">
        <v>282379.16976539872</v>
      </c>
      <c r="D7" s="197">
        <v>283725.34523404291</v>
      </c>
      <c r="E7" s="197">
        <v>283302.82824029739</v>
      </c>
      <c r="F7" s="197">
        <v>301957.4937808956</v>
      </c>
      <c r="G7" s="197">
        <v>288940.81918411015</v>
      </c>
      <c r="H7" s="197">
        <v>296837.48280411051</v>
      </c>
      <c r="I7" s="197">
        <v>309077.27421351435</v>
      </c>
      <c r="J7" s="197">
        <v>327128.9597068603</v>
      </c>
      <c r="K7" s="197">
        <v>324146.5181980161</v>
      </c>
      <c r="L7" s="197">
        <v>329142.81254161469</v>
      </c>
      <c r="M7" s="197">
        <v>330153.15943941753</v>
      </c>
      <c r="N7" s="197">
        <v>351362.26056863763</v>
      </c>
      <c r="O7" s="197">
        <v>348578.6084305105</v>
      </c>
      <c r="P7" s="197">
        <v>359124.82300780725</v>
      </c>
      <c r="Q7" s="197">
        <v>369147.72872278932</v>
      </c>
      <c r="R7" s="197">
        <v>383461.08507270447</v>
      </c>
      <c r="S7" s="197">
        <v>397021.80522062344</v>
      </c>
      <c r="T7" s="197">
        <v>405137.30659860367</v>
      </c>
      <c r="U7" s="197">
        <v>394622.22821851185</v>
      </c>
      <c r="V7" s="197">
        <v>404058.51486400102</v>
      </c>
      <c r="W7" s="197">
        <v>418466.28150933515</v>
      </c>
      <c r="X7" s="197">
        <v>421233.48160708859</v>
      </c>
      <c r="Y7" s="197">
        <v>426269.31228751608</v>
      </c>
      <c r="Z7" s="197">
        <v>415369.04123325425</v>
      </c>
      <c r="AA7" s="197">
        <v>429894.03815562814</v>
      </c>
    </row>
    <row r="8" spans="1:28" x14ac:dyDescent="0.2">
      <c r="A8" s="198" t="s">
        <v>187</v>
      </c>
      <c r="B8" s="197">
        <v>102462.8963084603</v>
      </c>
      <c r="C8" s="197">
        <v>105157.16564857369</v>
      </c>
      <c r="D8" s="197">
        <v>104125.04956743011</v>
      </c>
      <c r="E8" s="197">
        <v>102121.16695412662</v>
      </c>
      <c r="F8" s="197">
        <v>116869.29325077755</v>
      </c>
      <c r="G8" s="197">
        <v>107525.81626420276</v>
      </c>
      <c r="H8" s="197">
        <v>110036.7335079178</v>
      </c>
      <c r="I8" s="197">
        <v>118338.99320157184</v>
      </c>
      <c r="J8" s="197">
        <v>131996.07589028112</v>
      </c>
      <c r="K8" s="197">
        <v>129885.31980423938</v>
      </c>
      <c r="L8" s="197">
        <v>135132.52254959039</v>
      </c>
      <c r="M8" s="197">
        <v>140113.17998443171</v>
      </c>
      <c r="N8" s="197">
        <v>139087.40275727736</v>
      </c>
      <c r="O8" s="197">
        <v>148075.31396802259</v>
      </c>
      <c r="P8" s="197">
        <v>143618.63026172883</v>
      </c>
      <c r="Q8" s="197">
        <v>148022.26530485862</v>
      </c>
      <c r="R8" s="197">
        <v>146781.12337846475</v>
      </c>
      <c r="S8" s="197">
        <v>149602.05136279468</v>
      </c>
      <c r="T8" s="197">
        <v>147845.63950070759</v>
      </c>
      <c r="U8" s="197">
        <v>153172.73621014535</v>
      </c>
      <c r="V8" s="197">
        <v>155925.6634197424</v>
      </c>
      <c r="W8" s="197">
        <v>159290.39204490519</v>
      </c>
      <c r="X8" s="197">
        <v>166456.84180082122</v>
      </c>
      <c r="Y8" s="197">
        <v>171330.80331693395</v>
      </c>
      <c r="Z8" s="197">
        <v>163468.12424560025</v>
      </c>
      <c r="AA8" s="197">
        <v>164307.94759395134</v>
      </c>
    </row>
    <row r="9" spans="1:28" x14ac:dyDescent="0.2">
      <c r="A9" s="199" t="s">
        <v>188</v>
      </c>
      <c r="B9" s="200">
        <v>65000.525143814091</v>
      </c>
      <c r="C9" s="200">
        <v>67293.535806815096</v>
      </c>
      <c r="D9" s="200">
        <v>65829.473291934439</v>
      </c>
      <c r="E9" s="200">
        <v>67206.203441900128</v>
      </c>
      <c r="F9" s="200">
        <v>80737.143157394152</v>
      </c>
      <c r="G9" s="200">
        <v>75087.61964941179</v>
      </c>
      <c r="H9" s="200">
        <v>79468.779915131687</v>
      </c>
      <c r="I9" s="200">
        <v>88377.711230427551</v>
      </c>
      <c r="J9" s="200">
        <v>97234.609597888542</v>
      </c>
      <c r="K9" s="200">
        <v>97533.779713212061</v>
      </c>
      <c r="L9" s="200">
        <v>104242.56067647022</v>
      </c>
      <c r="M9" s="200">
        <v>109182.49855384458</v>
      </c>
      <c r="N9" s="200">
        <v>107994.68432130058</v>
      </c>
      <c r="O9" s="200">
        <v>113779.63636484937</v>
      </c>
      <c r="P9" s="200">
        <v>109690.79944902581</v>
      </c>
      <c r="Q9" s="200">
        <v>112918.07836189102</v>
      </c>
      <c r="R9" s="200">
        <v>111557.57036470449</v>
      </c>
      <c r="S9" s="200">
        <v>114764.43612588417</v>
      </c>
      <c r="T9" s="200">
        <v>108576.66898141844</v>
      </c>
      <c r="U9" s="200">
        <v>114453.148341547</v>
      </c>
      <c r="V9" s="200">
        <v>116161.42439911005</v>
      </c>
      <c r="W9" s="200">
        <v>119304.04658733786</v>
      </c>
      <c r="X9" s="200">
        <v>124583.06552877507</v>
      </c>
      <c r="Y9" s="200">
        <v>128757.2459259116</v>
      </c>
      <c r="Z9" s="200">
        <v>120144.76284733805</v>
      </c>
      <c r="AA9" s="200">
        <v>124850.15129400676</v>
      </c>
    </row>
    <row r="10" spans="1:28" x14ac:dyDescent="0.2">
      <c r="A10" s="199" t="s">
        <v>189</v>
      </c>
      <c r="B10" s="201">
        <v>11550.924751675559</v>
      </c>
      <c r="C10" s="201">
        <v>9051.3696372780305</v>
      </c>
      <c r="D10" s="201">
        <v>9276.2495020121278</v>
      </c>
      <c r="E10" s="201">
        <v>8940.0253216606761</v>
      </c>
      <c r="F10" s="201">
        <v>10374.374950223677</v>
      </c>
      <c r="G10" s="201">
        <v>9852.8714030929368</v>
      </c>
      <c r="H10" s="201">
        <v>9797.8640228474542</v>
      </c>
      <c r="I10" s="201">
        <v>9867.1196229828074</v>
      </c>
      <c r="J10" s="201">
        <v>10384.29465861533</v>
      </c>
      <c r="K10" s="201">
        <v>11587.265680631299</v>
      </c>
      <c r="L10" s="201">
        <v>9226.6359653597847</v>
      </c>
      <c r="M10" s="201">
        <v>9212.5417831397099</v>
      </c>
      <c r="N10" s="201">
        <v>9205.3530790026962</v>
      </c>
      <c r="O10" s="201">
        <v>10393.351234528596</v>
      </c>
      <c r="P10" s="201">
        <v>11309.271385920638</v>
      </c>
      <c r="Q10" s="201">
        <v>11153.711593479133</v>
      </c>
      <c r="R10" s="201">
        <v>10310.547145844197</v>
      </c>
      <c r="S10" s="201">
        <v>12186.121928700293</v>
      </c>
      <c r="T10" s="201">
        <v>12963.255250996335</v>
      </c>
      <c r="U10" s="201">
        <v>12496.345768184652</v>
      </c>
      <c r="V10" s="201">
        <v>12216.355825124025</v>
      </c>
      <c r="W10" s="201">
        <v>13473.461159890569</v>
      </c>
      <c r="X10" s="201">
        <v>12835.099404888735</v>
      </c>
      <c r="Y10" s="201">
        <v>13570.173493116519</v>
      </c>
      <c r="Z10" s="201">
        <v>13454.585737492664</v>
      </c>
      <c r="AA10" s="201">
        <v>11796.92081067964</v>
      </c>
    </row>
    <row r="11" spans="1:28" x14ac:dyDescent="0.2">
      <c r="A11" s="199" t="s">
        <v>190</v>
      </c>
      <c r="B11" s="201">
        <v>25911.446412970643</v>
      </c>
      <c r="C11" s="201">
        <v>28812.260204480572</v>
      </c>
      <c r="D11" s="201">
        <v>29019.326773483539</v>
      </c>
      <c r="E11" s="201">
        <v>25974.938190565808</v>
      </c>
      <c r="F11" s="201">
        <v>25757.775143159732</v>
      </c>
      <c r="G11" s="201">
        <v>22585.325211698026</v>
      </c>
      <c r="H11" s="201">
        <v>20770.089569938656</v>
      </c>
      <c r="I11" s="201">
        <v>20094.162348161484</v>
      </c>
      <c r="J11" s="201">
        <v>24377.171633777238</v>
      </c>
      <c r="K11" s="201">
        <v>20764.27441039601</v>
      </c>
      <c r="L11" s="201">
        <v>21663.325907760383</v>
      </c>
      <c r="M11" s="201">
        <v>21718.139647447428</v>
      </c>
      <c r="N11" s="201">
        <v>21887.365356974075</v>
      </c>
      <c r="O11" s="201">
        <v>23902.326368644601</v>
      </c>
      <c r="P11" s="201">
        <v>22618.559426782376</v>
      </c>
      <c r="Q11" s="201">
        <v>23950.475349488454</v>
      </c>
      <c r="R11" s="201">
        <v>24913.005867916079</v>
      </c>
      <c r="S11" s="201">
        <v>22651.493308210218</v>
      </c>
      <c r="T11" s="201">
        <v>26305.715268292824</v>
      </c>
      <c r="U11" s="201">
        <v>26223.242100413714</v>
      </c>
      <c r="V11" s="201">
        <v>27547.883195508322</v>
      </c>
      <c r="W11" s="201">
        <v>26512.884297676759</v>
      </c>
      <c r="X11" s="201">
        <v>29038.676867157421</v>
      </c>
      <c r="Y11" s="201">
        <v>29003.383897905831</v>
      </c>
      <c r="Z11" s="201">
        <v>29868.775660769534</v>
      </c>
      <c r="AA11" s="201">
        <v>27660.875489264927</v>
      </c>
    </row>
    <row r="12" spans="1:28" x14ac:dyDescent="0.2">
      <c r="A12" s="198" t="s">
        <v>191</v>
      </c>
      <c r="B12" s="202">
        <v>50586.161564775</v>
      </c>
      <c r="C12" s="202">
        <v>50757.274493390003</v>
      </c>
      <c r="D12" s="202">
        <v>50462.948245555002</v>
      </c>
      <c r="E12" s="202">
        <v>51635.296641607507</v>
      </c>
      <c r="F12" s="202">
        <v>52223.808709268196</v>
      </c>
      <c r="G12" s="202">
        <v>51094.664948966296</v>
      </c>
      <c r="H12" s="202">
        <v>53986.487126282336</v>
      </c>
      <c r="I12" s="202">
        <v>53787.52311643897</v>
      </c>
      <c r="J12" s="202">
        <v>53914.15733479691</v>
      </c>
      <c r="K12" s="202">
        <v>53367.608977590557</v>
      </c>
      <c r="L12" s="202">
        <v>47841.066880904196</v>
      </c>
      <c r="M12" s="202">
        <v>44828.356455703994</v>
      </c>
      <c r="N12" s="202">
        <v>64470.761544437322</v>
      </c>
      <c r="O12" s="202">
        <v>44674.364795799287</v>
      </c>
      <c r="P12" s="202">
        <v>51698.108173965265</v>
      </c>
      <c r="Q12" s="202">
        <v>54158.442705681067</v>
      </c>
      <c r="R12" s="202">
        <v>60250.608020080566</v>
      </c>
      <c r="S12" s="202">
        <v>57723.003461752145</v>
      </c>
      <c r="T12" s="202">
        <v>57662.508258017653</v>
      </c>
      <c r="U12" s="202">
        <v>50010.484924646618</v>
      </c>
      <c r="V12" s="202">
        <v>53037.893464122666</v>
      </c>
      <c r="W12" s="202">
        <v>61562.24253429602</v>
      </c>
      <c r="X12" s="202">
        <v>56771.309745085702</v>
      </c>
      <c r="Y12" s="202">
        <v>60770.208873675729</v>
      </c>
      <c r="Z12" s="202">
        <v>58516.79990953501</v>
      </c>
      <c r="AA12" s="202">
        <v>63269.686045338996</v>
      </c>
    </row>
    <row r="13" spans="1:28" x14ac:dyDescent="0.2">
      <c r="A13" s="199" t="s">
        <v>192</v>
      </c>
      <c r="B13" s="203">
        <v>5050.9572857350004</v>
      </c>
      <c r="C13" s="203">
        <v>4832.7076128400004</v>
      </c>
      <c r="D13" s="203">
        <v>3944.4507787749994</v>
      </c>
      <c r="E13" s="203">
        <v>3238.1965886149992</v>
      </c>
      <c r="F13" s="203">
        <v>3137.9633233373997</v>
      </c>
      <c r="G13" s="203">
        <v>2994.3896259099993</v>
      </c>
      <c r="H13" s="203">
        <v>5394.2495838028608</v>
      </c>
      <c r="I13" s="203">
        <v>5739.1481123901194</v>
      </c>
      <c r="J13" s="203">
        <v>4709.0196419961394</v>
      </c>
      <c r="K13" s="203">
        <v>4773.22547755301</v>
      </c>
      <c r="L13" s="203">
        <v>2783.6890673881098</v>
      </c>
      <c r="M13" s="203">
        <v>3269.6368803314658</v>
      </c>
      <c r="N13" s="203">
        <v>2370.5296355486303</v>
      </c>
      <c r="O13" s="203">
        <v>2384.5388842932202</v>
      </c>
      <c r="P13" s="203">
        <v>2269.0166433472141</v>
      </c>
      <c r="Q13" s="203">
        <v>2858.0076321013748</v>
      </c>
      <c r="R13" s="203">
        <v>2974.5387039025891</v>
      </c>
      <c r="S13" s="203">
        <v>2350.1757147418452</v>
      </c>
      <c r="T13" s="203">
        <v>2362.1057125841003</v>
      </c>
      <c r="U13" s="203">
        <v>2618.1658509869194</v>
      </c>
      <c r="V13" s="203">
        <v>2657.5822588022497</v>
      </c>
      <c r="W13" s="203">
        <v>2766.6595086824245</v>
      </c>
      <c r="X13" s="203">
        <v>2892.10359881562</v>
      </c>
      <c r="Y13" s="203">
        <v>2552.0816827957401</v>
      </c>
      <c r="Z13" s="203">
        <v>2834.48082456875</v>
      </c>
      <c r="AA13" s="203">
        <v>4330.9332670025806</v>
      </c>
    </row>
    <row r="14" spans="1:28" x14ac:dyDescent="0.2">
      <c r="A14" s="199" t="s">
        <v>193</v>
      </c>
      <c r="B14" s="201">
        <v>2105.77591626</v>
      </c>
      <c r="C14" s="201">
        <v>2062.5004875400004</v>
      </c>
      <c r="D14" s="201">
        <v>2052.7976286799994</v>
      </c>
      <c r="E14" s="201">
        <v>1903.21905298</v>
      </c>
      <c r="F14" s="201">
        <v>1874.1808295013998</v>
      </c>
      <c r="G14" s="201">
        <v>1919.5885753299999</v>
      </c>
      <c r="H14" s="201">
        <v>2707.1688281387201</v>
      </c>
      <c r="I14" s="201">
        <v>2678.3825413637901</v>
      </c>
      <c r="J14" s="201">
        <v>2835.5187363995801</v>
      </c>
      <c r="K14" s="201">
        <v>2960.86796485078</v>
      </c>
      <c r="L14" s="201">
        <v>1572.81973118726</v>
      </c>
      <c r="M14" s="201">
        <v>1279.41029032303</v>
      </c>
      <c r="N14" s="201">
        <v>1232.8770474338698</v>
      </c>
      <c r="O14" s="201">
        <v>1177.50333908107</v>
      </c>
      <c r="P14" s="201">
        <v>1213.9885764613498</v>
      </c>
      <c r="Q14" s="201">
        <v>1300.1889718033301</v>
      </c>
      <c r="R14" s="201">
        <v>1268.5799875448599</v>
      </c>
      <c r="S14" s="201">
        <v>1287.7170536863298</v>
      </c>
      <c r="T14" s="201">
        <v>1646.37931668492</v>
      </c>
      <c r="U14" s="201">
        <v>1235.01312423122</v>
      </c>
      <c r="V14" s="201">
        <v>1889.79988032694</v>
      </c>
      <c r="W14" s="201">
        <v>1949.8699737384402</v>
      </c>
      <c r="X14" s="201">
        <v>2005.8709569264001</v>
      </c>
      <c r="Y14" s="201">
        <v>1637.2896236388899</v>
      </c>
      <c r="Z14" s="201">
        <v>1425.44772316277</v>
      </c>
      <c r="AA14" s="201">
        <v>1605.7579647268399</v>
      </c>
    </row>
    <row r="15" spans="1:28" x14ac:dyDescent="0.2">
      <c r="A15" s="199" t="s">
        <v>194</v>
      </c>
      <c r="B15" s="201">
        <v>16715.480952230002</v>
      </c>
      <c r="C15" s="201">
        <v>18041.70388008</v>
      </c>
      <c r="D15" s="201">
        <v>17061.247913589999</v>
      </c>
      <c r="E15" s="201">
        <v>17207.00694596456</v>
      </c>
      <c r="F15" s="201">
        <v>17614.87150974814</v>
      </c>
      <c r="G15" s="201">
        <v>17146.537720539087</v>
      </c>
      <c r="H15" s="201">
        <v>18700.718803160926</v>
      </c>
      <c r="I15" s="201">
        <v>18145.72469283238</v>
      </c>
      <c r="J15" s="201">
        <v>17398.891285163361</v>
      </c>
      <c r="K15" s="201">
        <v>16468.899191818011</v>
      </c>
      <c r="L15" s="201">
        <v>15322.038563124892</v>
      </c>
      <c r="M15" s="201">
        <v>12737.15639241128</v>
      </c>
      <c r="N15" s="201">
        <v>10657.29997139541</v>
      </c>
      <c r="O15" s="201">
        <v>9030.2875759773906</v>
      </c>
      <c r="P15" s="201">
        <v>8828.5314658853385</v>
      </c>
      <c r="Q15" s="201">
        <v>9912.4284740017702</v>
      </c>
      <c r="R15" s="201">
        <v>10453.57917162201</v>
      </c>
      <c r="S15" s="201">
        <v>10407.449457013299</v>
      </c>
      <c r="T15" s="201">
        <v>10531.119680185398</v>
      </c>
      <c r="U15" s="201">
        <v>9776.0368110216605</v>
      </c>
      <c r="V15" s="201">
        <v>10028.010660953179</v>
      </c>
      <c r="W15" s="201">
        <v>10021.362589123579</v>
      </c>
      <c r="X15" s="201">
        <v>10506.718510213061</v>
      </c>
      <c r="Y15" s="201">
        <v>11121.664545006541</v>
      </c>
      <c r="Z15" s="201">
        <v>10853.51059960083</v>
      </c>
      <c r="AA15" s="201">
        <v>8876.6797337060016</v>
      </c>
    </row>
    <row r="16" spans="1:28" x14ac:dyDescent="0.2">
      <c r="A16" s="199" t="s">
        <v>195</v>
      </c>
      <c r="B16" s="201">
        <v>3347.0004349699993</v>
      </c>
      <c r="C16" s="201">
        <v>2964.1675346199995</v>
      </c>
      <c r="D16" s="201">
        <v>2625.4076602099994</v>
      </c>
      <c r="E16" s="201">
        <v>2364.0191430600003</v>
      </c>
      <c r="F16" s="201">
        <v>2367.0826480975002</v>
      </c>
      <c r="G16" s="201">
        <v>1766.5395422199999</v>
      </c>
      <c r="H16" s="201">
        <v>2541.9189211083699</v>
      </c>
      <c r="I16" s="201">
        <v>2371.0749747388099</v>
      </c>
      <c r="J16" s="201">
        <v>2581.9391608370797</v>
      </c>
      <c r="K16" s="201">
        <v>2689.5607568748301</v>
      </c>
      <c r="L16" s="201">
        <v>2743.6127968153301</v>
      </c>
      <c r="M16" s="201">
        <v>2597.1220444519499</v>
      </c>
      <c r="N16" s="201">
        <v>2364.9120426269096</v>
      </c>
      <c r="O16" s="201">
        <v>2305.8303692326695</v>
      </c>
      <c r="P16" s="201">
        <v>2239.1651644850594</v>
      </c>
      <c r="Q16" s="201">
        <v>2386.2010604190996</v>
      </c>
      <c r="R16" s="201">
        <v>2430.5910978304405</v>
      </c>
      <c r="S16" s="201">
        <v>2384.0277538809601</v>
      </c>
      <c r="T16" s="201">
        <v>2408.02523575843</v>
      </c>
      <c r="U16" s="201">
        <v>2388.4162130210598</v>
      </c>
      <c r="V16" s="201">
        <v>2110.1617654613101</v>
      </c>
      <c r="W16" s="201">
        <v>2059.2808964894998</v>
      </c>
      <c r="X16" s="201">
        <v>2122.2949214681598</v>
      </c>
      <c r="Y16" s="201">
        <v>2416.9754043957205</v>
      </c>
      <c r="Z16" s="201">
        <v>1997.2114547497702</v>
      </c>
      <c r="AA16" s="201">
        <v>2392.6995531533103</v>
      </c>
    </row>
    <row r="17" spans="1:27" x14ac:dyDescent="0.2">
      <c r="A17" s="199" t="s">
        <v>196</v>
      </c>
      <c r="B17" s="201">
        <v>4031.0100508838395</v>
      </c>
      <c r="C17" s="201">
        <v>4301.3496882099998</v>
      </c>
      <c r="D17" s="201">
        <v>4452.5134005899999</v>
      </c>
      <c r="E17" s="201">
        <v>3886.7129828099996</v>
      </c>
      <c r="F17" s="201">
        <v>3485.2786897354999</v>
      </c>
      <c r="G17" s="201">
        <v>3669.6562154499998</v>
      </c>
      <c r="H17" s="201">
        <v>4186.9856052625892</v>
      </c>
      <c r="I17" s="201">
        <v>4257.8784015049687</v>
      </c>
      <c r="J17" s="201">
        <v>4770.9313614931889</v>
      </c>
      <c r="K17" s="201">
        <v>4347.9323120529698</v>
      </c>
      <c r="L17" s="201">
        <v>3718.1129860378496</v>
      </c>
      <c r="M17" s="201">
        <v>3670.8728430902902</v>
      </c>
      <c r="N17" s="201">
        <v>3254.3767662998398</v>
      </c>
      <c r="O17" s="201">
        <v>3180.2755101922899</v>
      </c>
      <c r="P17" s="201">
        <v>3147.2622827948599</v>
      </c>
      <c r="Q17" s="201">
        <v>3010.6406806847399</v>
      </c>
      <c r="R17" s="201">
        <v>2732.8703317517202</v>
      </c>
      <c r="S17" s="201">
        <v>2703.8540548539499</v>
      </c>
      <c r="T17" s="201">
        <v>2332.3482520003599</v>
      </c>
      <c r="U17" s="201">
        <v>1976.79221356477</v>
      </c>
      <c r="V17" s="201">
        <v>1815.6436649986399</v>
      </c>
      <c r="W17" s="201">
        <v>1637.1927616033699</v>
      </c>
      <c r="X17" s="201">
        <v>2450.1850341789</v>
      </c>
      <c r="Y17" s="201">
        <v>1853.87255709807</v>
      </c>
      <c r="Z17" s="201">
        <v>1540.03869001664</v>
      </c>
      <c r="AA17" s="201">
        <v>1570.9910687902202</v>
      </c>
    </row>
    <row r="18" spans="1:27" x14ac:dyDescent="0.2">
      <c r="A18" s="199" t="s">
        <v>197</v>
      </c>
      <c r="B18" s="201">
        <v>0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v>0</v>
      </c>
      <c r="N18" s="201">
        <v>0</v>
      </c>
      <c r="O18" s="201">
        <v>0</v>
      </c>
      <c r="P18" s="201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1">
        <v>0</v>
      </c>
      <c r="W18" s="201">
        <v>0</v>
      </c>
      <c r="X18" s="201">
        <v>0</v>
      </c>
      <c r="Y18" s="201">
        <v>0</v>
      </c>
      <c r="Z18" s="201">
        <v>0</v>
      </c>
      <c r="AA18" s="201">
        <v>0</v>
      </c>
    </row>
    <row r="19" spans="1:27" x14ac:dyDescent="0.2">
      <c r="A19" s="199" t="s">
        <v>198</v>
      </c>
      <c r="B19" s="201">
        <v>198.39526384000001</v>
      </c>
      <c r="C19" s="201">
        <v>187.80479032000002</v>
      </c>
      <c r="D19" s="201">
        <v>169.67019678</v>
      </c>
      <c r="E19" s="201">
        <v>203.50727886000001</v>
      </c>
      <c r="F19" s="201">
        <v>186.8473965515</v>
      </c>
      <c r="G19" s="201">
        <v>146.41835865000002</v>
      </c>
      <c r="H19" s="201">
        <v>236.03958017550002</v>
      </c>
      <c r="I19" s="201">
        <v>275.41639407239001</v>
      </c>
      <c r="J19" s="201">
        <v>294.00910591452003</v>
      </c>
      <c r="K19" s="201">
        <v>442.15651879715</v>
      </c>
      <c r="L19" s="201">
        <v>243.04023227175998</v>
      </c>
      <c r="M19" s="201">
        <v>220.62332685639004</v>
      </c>
      <c r="N19" s="201">
        <v>165.82711347332</v>
      </c>
      <c r="O19" s="201">
        <v>133.96143059297</v>
      </c>
      <c r="P19" s="201">
        <v>128.72524328923001</v>
      </c>
      <c r="Q19" s="201">
        <v>152.75533962931999</v>
      </c>
      <c r="R19" s="201">
        <v>191.16384998418002</v>
      </c>
      <c r="S19" s="201">
        <v>186.42781590991004</v>
      </c>
      <c r="T19" s="201">
        <v>195.85920224956001</v>
      </c>
      <c r="U19" s="201">
        <v>181.85996577233999</v>
      </c>
      <c r="V19" s="201">
        <v>194.63388082406001</v>
      </c>
      <c r="W19" s="201">
        <v>288.70619692551003</v>
      </c>
      <c r="X19" s="201">
        <v>2858.8869289044901</v>
      </c>
      <c r="Y19" s="201">
        <v>368.98968368469002</v>
      </c>
      <c r="Z19" s="201">
        <v>255.90445691924003</v>
      </c>
      <c r="AA19" s="201">
        <v>444.86565214056003</v>
      </c>
    </row>
    <row r="20" spans="1:27" x14ac:dyDescent="0.2">
      <c r="A20" s="199" t="s">
        <v>199</v>
      </c>
      <c r="B20" s="201">
        <v>0</v>
      </c>
      <c r="C20" s="201">
        <v>0</v>
      </c>
      <c r="D20" s="201">
        <v>0</v>
      </c>
      <c r="E20" s="201">
        <v>0</v>
      </c>
      <c r="F20" s="201">
        <v>0</v>
      </c>
      <c r="G20" s="201">
        <v>0</v>
      </c>
      <c r="H20" s="201">
        <v>0</v>
      </c>
      <c r="I20" s="201">
        <v>0</v>
      </c>
      <c r="J20" s="201">
        <v>0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</v>
      </c>
      <c r="Q20" s="201">
        <v>0</v>
      </c>
      <c r="R20" s="201">
        <v>0</v>
      </c>
      <c r="S20" s="201">
        <v>0</v>
      </c>
      <c r="T20" s="201">
        <v>0</v>
      </c>
      <c r="U20" s="201">
        <v>0</v>
      </c>
      <c r="V20" s="201">
        <v>0</v>
      </c>
      <c r="W20" s="201">
        <v>0</v>
      </c>
      <c r="X20" s="201">
        <v>0</v>
      </c>
      <c r="Y20" s="201">
        <v>0</v>
      </c>
      <c r="Z20" s="201">
        <v>0</v>
      </c>
      <c r="AA20" s="201">
        <v>0</v>
      </c>
    </row>
    <row r="21" spans="1:27" x14ac:dyDescent="0.2">
      <c r="A21" s="199" t="s">
        <v>200</v>
      </c>
      <c r="B21" s="201">
        <v>6605.8252065099987</v>
      </c>
      <c r="C21" s="201">
        <v>6803.2828506199994</v>
      </c>
      <c r="D21" s="201">
        <v>7254.8933420499998</v>
      </c>
      <c r="E21" s="201">
        <v>7016.9064689499992</v>
      </c>
      <c r="F21" s="201">
        <v>7174.6896918199991</v>
      </c>
      <c r="G21" s="201">
        <v>6142.7086536399993</v>
      </c>
      <c r="H21" s="201">
        <v>6872.8797280618201</v>
      </c>
      <c r="I21" s="201">
        <v>7229.0798994354782</v>
      </c>
      <c r="J21" s="201">
        <v>8069.2858678554703</v>
      </c>
      <c r="K21" s="201">
        <v>7894.8146892843197</v>
      </c>
      <c r="L21" s="201">
        <v>7704.5517889001985</v>
      </c>
      <c r="M21" s="201">
        <v>7629.5614676002351</v>
      </c>
      <c r="N21" s="201">
        <v>8301.207465611611</v>
      </c>
      <c r="O21" s="201">
        <v>7921.1855765929386</v>
      </c>
      <c r="P21" s="201">
        <v>10721.46928010625</v>
      </c>
      <c r="Q21" s="201">
        <v>9865.2727212357731</v>
      </c>
      <c r="R21" s="201">
        <v>12283.879780011286</v>
      </c>
      <c r="S21" s="201">
        <v>13668.764000972147</v>
      </c>
      <c r="T21" s="201">
        <v>11333.984843990964</v>
      </c>
      <c r="U21" s="201">
        <v>11147.162644727832</v>
      </c>
      <c r="V21" s="201">
        <v>9244.4400311088048</v>
      </c>
      <c r="W21" s="201">
        <v>9464.9037758556569</v>
      </c>
      <c r="X21" s="201">
        <v>11007.425511490294</v>
      </c>
      <c r="Y21" s="201">
        <v>11844.781613712232</v>
      </c>
      <c r="Z21" s="201">
        <v>12752.851843176375</v>
      </c>
      <c r="AA21" s="201">
        <v>14612.36324545656</v>
      </c>
    </row>
    <row r="22" spans="1:27" x14ac:dyDescent="0.2">
      <c r="A22" s="199" t="s">
        <v>201</v>
      </c>
      <c r="B22" s="201">
        <v>0</v>
      </c>
      <c r="C22" s="201">
        <v>0</v>
      </c>
      <c r="D22" s="201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  <c r="L22" s="201">
        <v>0</v>
      </c>
      <c r="M22" s="201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1">
        <v>0</v>
      </c>
      <c r="W22" s="201">
        <v>0</v>
      </c>
      <c r="X22" s="201">
        <v>0</v>
      </c>
      <c r="Y22" s="201">
        <v>0</v>
      </c>
      <c r="Z22" s="201">
        <v>0</v>
      </c>
      <c r="AA22" s="201">
        <v>0</v>
      </c>
    </row>
    <row r="23" spans="1:27" x14ac:dyDescent="0.2">
      <c r="A23" s="199" t="s">
        <v>202</v>
      </c>
      <c r="B23" s="201">
        <v>341.88866360999998</v>
      </c>
      <c r="C23" s="201">
        <v>350.63075600999997</v>
      </c>
      <c r="D23" s="201">
        <v>376.41992858999998</v>
      </c>
      <c r="E23" s="201">
        <v>383.04934866000002</v>
      </c>
      <c r="F23" s="201">
        <v>382.75794557999996</v>
      </c>
      <c r="G23" s="201">
        <v>292.64154309000008</v>
      </c>
      <c r="H23" s="201">
        <v>352.08777141000002</v>
      </c>
      <c r="I23" s="201">
        <v>357.47872839000001</v>
      </c>
      <c r="J23" s="201">
        <v>373.94300241000002</v>
      </c>
      <c r="K23" s="201">
        <v>408.03716277000001</v>
      </c>
      <c r="L23" s="201">
        <v>459.39695562000003</v>
      </c>
      <c r="M23" s="201">
        <v>438.5616354</v>
      </c>
      <c r="N23" s="201">
        <v>431.78651379000001</v>
      </c>
      <c r="O23" s="201">
        <v>446.50848879467998</v>
      </c>
      <c r="P23" s="201">
        <v>470.29900049973008</v>
      </c>
      <c r="Q23" s="201">
        <v>485.81483034510006</v>
      </c>
      <c r="R23" s="201">
        <v>668.59945209665989</v>
      </c>
      <c r="S23" s="201">
        <v>727.07807648952007</v>
      </c>
      <c r="T23" s="201">
        <v>763.04632290776999</v>
      </c>
      <c r="U23" s="201">
        <v>755.02100923379999</v>
      </c>
      <c r="V23" s="201">
        <v>751.59090357912009</v>
      </c>
      <c r="W23" s="201">
        <v>720.91002034592998</v>
      </c>
      <c r="X23" s="201">
        <v>11.270815477469998</v>
      </c>
      <c r="Y23" s="201">
        <v>797.53715571042005</v>
      </c>
      <c r="Z23" s="201">
        <v>731.87712096327004</v>
      </c>
      <c r="AA23" s="201">
        <v>871.51194024075005</v>
      </c>
    </row>
    <row r="24" spans="1:27" x14ac:dyDescent="0.2">
      <c r="A24" s="199" t="s">
        <v>203</v>
      </c>
      <c r="B24" s="201">
        <v>0</v>
      </c>
      <c r="C24" s="201">
        <v>0</v>
      </c>
      <c r="D24" s="201">
        <v>0</v>
      </c>
      <c r="E24" s="201">
        <v>0</v>
      </c>
      <c r="F24" s="201">
        <v>0</v>
      </c>
      <c r="G24" s="201">
        <v>0</v>
      </c>
      <c r="H24" s="201">
        <v>0</v>
      </c>
      <c r="I24" s="201">
        <v>0</v>
      </c>
      <c r="J24" s="201">
        <v>0</v>
      </c>
      <c r="K24" s="20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01">
        <v>0</v>
      </c>
      <c r="R24" s="201">
        <v>0</v>
      </c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</row>
    <row r="25" spans="1:27" x14ac:dyDescent="0.2">
      <c r="A25" s="199" t="s">
        <v>204</v>
      </c>
      <c r="B25" s="201">
        <v>12189.827790736159</v>
      </c>
      <c r="C25" s="201">
        <v>11213.12689315</v>
      </c>
      <c r="D25" s="201">
        <v>12525.54739629</v>
      </c>
      <c r="E25" s="201">
        <v>15432.678831707952</v>
      </c>
      <c r="F25" s="201">
        <v>16000.136674896759</v>
      </c>
      <c r="G25" s="201">
        <v>17016.184714137202</v>
      </c>
      <c r="H25" s="201">
        <v>12994.43830516156</v>
      </c>
      <c r="I25" s="201">
        <v>12733.339371711038</v>
      </c>
      <c r="J25" s="201">
        <v>12880.619172727573</v>
      </c>
      <c r="K25" s="201">
        <v>13382.114903589481</v>
      </c>
      <c r="L25" s="201">
        <v>13293.804759558789</v>
      </c>
      <c r="M25" s="201">
        <v>12985.41157523935</v>
      </c>
      <c r="N25" s="201">
        <v>35691.944988257732</v>
      </c>
      <c r="O25" s="201">
        <v>18094.273621042055</v>
      </c>
      <c r="P25" s="201">
        <v>22679.65051709623</v>
      </c>
      <c r="Q25" s="201">
        <v>24187.132995460557</v>
      </c>
      <c r="R25" s="201">
        <v>27246.805645336819</v>
      </c>
      <c r="S25" s="201">
        <v>24007.50953420419</v>
      </c>
      <c r="T25" s="201">
        <v>26089.63969165615</v>
      </c>
      <c r="U25" s="201">
        <v>19932.017092087019</v>
      </c>
      <c r="V25" s="201">
        <v>24346.030418068363</v>
      </c>
      <c r="W25" s="201">
        <v>32653.356811531608</v>
      </c>
      <c r="X25" s="201">
        <v>22916.553467611309</v>
      </c>
      <c r="Y25" s="201">
        <v>28177.016607633424</v>
      </c>
      <c r="Z25" s="201">
        <v>26125.477196377371</v>
      </c>
      <c r="AA25" s="201">
        <v>28563.883620122171</v>
      </c>
    </row>
    <row r="26" spans="1:27" x14ac:dyDescent="0.2">
      <c r="A26" s="198" t="s">
        <v>205</v>
      </c>
      <c r="B26" s="197">
        <v>91445.844987860444</v>
      </c>
      <c r="C26" s="197">
        <v>97756.041557655073</v>
      </c>
      <c r="D26" s="197">
        <v>98415.052493627838</v>
      </c>
      <c r="E26" s="197">
        <v>100679.89359345843</v>
      </c>
      <c r="F26" s="197">
        <v>105485.38717943244</v>
      </c>
      <c r="G26" s="197">
        <v>100355.97527140613</v>
      </c>
      <c r="H26" s="197">
        <v>101590.20881561874</v>
      </c>
      <c r="I26" s="197">
        <v>105645.49298683736</v>
      </c>
      <c r="J26" s="197">
        <v>108862.87334641612</v>
      </c>
      <c r="K26" s="197">
        <v>110279.03205131186</v>
      </c>
      <c r="L26" s="197">
        <v>114832.5182804091</v>
      </c>
      <c r="M26" s="197">
        <v>115059.20694383378</v>
      </c>
      <c r="N26" s="197">
        <v>117361.62316203151</v>
      </c>
      <c r="O26" s="197">
        <v>124884.00732049311</v>
      </c>
      <c r="P26" s="197">
        <v>132310.6989190217</v>
      </c>
      <c r="Q26" s="197">
        <v>136451.77116265567</v>
      </c>
      <c r="R26" s="197">
        <v>144715.55258761896</v>
      </c>
      <c r="S26" s="197">
        <v>155704.314909479</v>
      </c>
      <c r="T26" s="197">
        <v>164795.27070888889</v>
      </c>
      <c r="U26" s="197">
        <v>157919.86776404854</v>
      </c>
      <c r="V26" s="197">
        <v>160867.62444817804</v>
      </c>
      <c r="W26" s="197">
        <v>164045.97990434387</v>
      </c>
      <c r="X26" s="197">
        <v>164397.86996165547</v>
      </c>
      <c r="Y26" s="197">
        <v>161390.75405290877</v>
      </c>
      <c r="Z26" s="197">
        <v>160066.69017966036</v>
      </c>
      <c r="AA26" s="197">
        <v>167855.81719884186</v>
      </c>
    </row>
    <row r="27" spans="1:27" x14ac:dyDescent="0.2">
      <c r="A27" s="199" t="s">
        <v>206</v>
      </c>
      <c r="B27" s="204">
        <v>3286.2882631524408</v>
      </c>
      <c r="C27" s="204">
        <v>3570.4974742930467</v>
      </c>
      <c r="D27" s="204">
        <v>4084.8454326758497</v>
      </c>
      <c r="E27" s="204">
        <v>4446.9079175824108</v>
      </c>
      <c r="F27" s="204">
        <v>5172.5025378023111</v>
      </c>
      <c r="G27" s="204">
        <v>4900.6592178221299</v>
      </c>
      <c r="H27" s="204">
        <v>4469.9138576147543</v>
      </c>
      <c r="I27" s="204">
        <v>4675.7214890493542</v>
      </c>
      <c r="J27" s="204">
        <v>5026.3633198460966</v>
      </c>
      <c r="K27" s="204">
        <v>5498.6599639342821</v>
      </c>
      <c r="L27" s="204">
        <v>5594.3667128894822</v>
      </c>
      <c r="M27" s="204">
        <v>5583.9106978114542</v>
      </c>
      <c r="N27" s="204">
        <v>5340.1065012961953</v>
      </c>
      <c r="O27" s="204">
        <v>6095.4315789884085</v>
      </c>
      <c r="P27" s="204">
        <v>5358.3425978633159</v>
      </c>
      <c r="Q27" s="204">
        <v>4897.2968353691913</v>
      </c>
      <c r="R27" s="204">
        <v>5230.2734584686941</v>
      </c>
      <c r="S27" s="204">
        <v>6266.9356197926691</v>
      </c>
      <c r="T27" s="204">
        <v>5842.0853072436639</v>
      </c>
      <c r="U27" s="204">
        <v>4915.7977676352857</v>
      </c>
      <c r="V27" s="204">
        <v>4968.235879661127</v>
      </c>
      <c r="W27" s="204">
        <v>4788.5468406061345</v>
      </c>
      <c r="X27" s="204">
        <v>5046.3172945998831</v>
      </c>
      <c r="Y27" s="204">
        <v>5278.6966060594368</v>
      </c>
      <c r="Z27" s="204">
        <v>5616.3453586586184</v>
      </c>
      <c r="AA27" s="204">
        <v>6238.1526509370306</v>
      </c>
    </row>
    <row r="28" spans="1:27" x14ac:dyDescent="0.2">
      <c r="A28" s="199" t="s">
        <v>207</v>
      </c>
      <c r="B28" s="201">
        <v>84230.61352249801</v>
      </c>
      <c r="C28" s="201">
        <v>90302.125889402014</v>
      </c>
      <c r="D28" s="201">
        <v>91445.578253221989</v>
      </c>
      <c r="E28" s="201">
        <v>93561.039355466011</v>
      </c>
      <c r="F28" s="201">
        <v>96459.051833030127</v>
      </c>
      <c r="G28" s="201">
        <v>92044.250368704001</v>
      </c>
      <c r="H28" s="201">
        <v>93550.599950963995</v>
      </c>
      <c r="I28" s="201">
        <v>97006.483835048013</v>
      </c>
      <c r="J28" s="201">
        <v>99693.74694242001</v>
      </c>
      <c r="K28" s="201">
        <v>99489.794249467581</v>
      </c>
      <c r="L28" s="201">
        <v>103845.19644006722</v>
      </c>
      <c r="M28" s="201">
        <v>104887.57965709195</v>
      </c>
      <c r="N28" s="201">
        <v>108099.87790886655</v>
      </c>
      <c r="O28" s="201">
        <v>114823.08696121314</v>
      </c>
      <c r="P28" s="201">
        <v>122851.66529825982</v>
      </c>
      <c r="Q28" s="201">
        <v>127455.34403948618</v>
      </c>
      <c r="R28" s="201">
        <v>135305.73302014955</v>
      </c>
      <c r="S28" s="201">
        <v>145124.98468885856</v>
      </c>
      <c r="T28" s="201">
        <v>154069.52072571052</v>
      </c>
      <c r="U28" s="201">
        <v>149244.52432309932</v>
      </c>
      <c r="V28" s="201">
        <v>151806.52931188355</v>
      </c>
      <c r="W28" s="201">
        <v>154561.60896949182</v>
      </c>
      <c r="X28" s="201">
        <v>155059.21439090962</v>
      </c>
      <c r="Y28" s="201">
        <v>152089.85561427465</v>
      </c>
      <c r="Z28" s="201">
        <v>150401.71722471202</v>
      </c>
      <c r="AA28" s="201">
        <v>156754.34934086291</v>
      </c>
    </row>
    <row r="29" spans="1:27" x14ac:dyDescent="0.2">
      <c r="A29" s="199" t="s">
        <v>208</v>
      </c>
      <c r="B29" s="201">
        <v>1941.4001697300002</v>
      </c>
      <c r="C29" s="201">
        <v>1625.0092756200002</v>
      </c>
      <c r="D29" s="201">
        <v>1638.3409665300003</v>
      </c>
      <c r="E29" s="201">
        <v>1656.5536590300003</v>
      </c>
      <c r="F29" s="201">
        <v>1865.2711150800001</v>
      </c>
      <c r="G29" s="201">
        <v>1645.3346404500001</v>
      </c>
      <c r="H29" s="201">
        <v>1762.33297707</v>
      </c>
      <c r="I29" s="201">
        <v>2027.5097798699999</v>
      </c>
      <c r="J29" s="201">
        <v>1693.2704471100001</v>
      </c>
      <c r="K29" s="201">
        <v>1593.1006383599999</v>
      </c>
      <c r="L29" s="201">
        <v>1661.9144557912202</v>
      </c>
      <c r="M29" s="201">
        <v>1511.1857027058302</v>
      </c>
      <c r="N29" s="201">
        <v>1572.08151564729</v>
      </c>
      <c r="O29" s="201">
        <v>1592.6632423369203</v>
      </c>
      <c r="P29" s="201">
        <v>1771.02662370795</v>
      </c>
      <c r="Q29" s="201">
        <v>1704.8468715676204</v>
      </c>
      <c r="R29" s="201">
        <v>1834.1687172915899</v>
      </c>
      <c r="S29" s="201">
        <v>1899.8118506601002</v>
      </c>
      <c r="T29" s="201">
        <v>1881.9838102257004</v>
      </c>
      <c r="U29" s="201">
        <v>1694.0240154748799</v>
      </c>
      <c r="V29" s="201">
        <v>1897.3696014466202</v>
      </c>
      <c r="W29" s="201">
        <v>2082.9044126164499</v>
      </c>
      <c r="X29" s="201">
        <v>1910.0781997208098</v>
      </c>
      <c r="Y29" s="201">
        <v>1926.7964315250301</v>
      </c>
      <c r="Z29" s="201">
        <v>1909.2017321069397</v>
      </c>
      <c r="AA29" s="201">
        <v>2238.6606701903102</v>
      </c>
    </row>
    <row r="30" spans="1:27" x14ac:dyDescent="0.2">
      <c r="A30" s="199" t="s">
        <v>209</v>
      </c>
      <c r="B30" s="201">
        <v>1987.5430324799997</v>
      </c>
      <c r="C30" s="201">
        <v>2258.4089183399997</v>
      </c>
      <c r="D30" s="201">
        <v>1246.2878412</v>
      </c>
      <c r="E30" s="201">
        <v>1015.3926613800002</v>
      </c>
      <c r="F30" s="201">
        <v>1988.5616935200001</v>
      </c>
      <c r="G30" s="201">
        <v>1765.7310444300001</v>
      </c>
      <c r="H30" s="201">
        <v>1807.3620299700001</v>
      </c>
      <c r="I30" s="201">
        <v>1935.7778828700002</v>
      </c>
      <c r="J30" s="201">
        <v>2449.4926370399999</v>
      </c>
      <c r="K30" s="201">
        <v>3697.4771995500005</v>
      </c>
      <c r="L30" s="201">
        <v>3731.0406716611806</v>
      </c>
      <c r="M30" s="201">
        <v>3076.5308862245406</v>
      </c>
      <c r="N30" s="201">
        <v>2349.5572362214803</v>
      </c>
      <c r="O30" s="201">
        <v>2372.8255379546399</v>
      </c>
      <c r="P30" s="201">
        <v>2329.6643991906303</v>
      </c>
      <c r="Q30" s="201">
        <v>2394.2834162326799</v>
      </c>
      <c r="R30" s="201">
        <v>2345.3773917091203</v>
      </c>
      <c r="S30" s="201">
        <v>2412.5827501676699</v>
      </c>
      <c r="T30" s="201">
        <v>3001.68086570901</v>
      </c>
      <c r="U30" s="201">
        <v>2065.52165783904</v>
      </c>
      <c r="V30" s="201">
        <v>2195.48965518675</v>
      </c>
      <c r="W30" s="201">
        <v>2612.9196816294598</v>
      </c>
      <c r="X30" s="201">
        <v>2382.2600764251597</v>
      </c>
      <c r="Y30" s="201">
        <v>2095.4054010496502</v>
      </c>
      <c r="Z30" s="201">
        <v>2139.4258641828001</v>
      </c>
      <c r="AA30" s="201">
        <v>2624.6545368516004</v>
      </c>
    </row>
    <row r="31" spans="1:27" x14ac:dyDescent="0.2">
      <c r="A31" s="199" t="s">
        <v>210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v>0</v>
      </c>
      <c r="W31" s="201">
        <v>0</v>
      </c>
      <c r="X31" s="201">
        <v>0</v>
      </c>
      <c r="Y31" s="201">
        <v>0</v>
      </c>
      <c r="Z31" s="201">
        <v>0</v>
      </c>
      <c r="AA31" s="201">
        <v>0</v>
      </c>
    </row>
    <row r="32" spans="1:27" x14ac:dyDescent="0.2">
      <c r="A32" s="198" t="s">
        <v>211</v>
      </c>
      <c r="B32" s="197">
        <v>27658.850117809998</v>
      </c>
      <c r="C32" s="197">
        <v>28708.688065780007</v>
      </c>
      <c r="D32" s="197">
        <v>30722.29492742999</v>
      </c>
      <c r="E32" s="197">
        <v>28866.471051104851</v>
      </c>
      <c r="F32" s="197">
        <v>27379.004641417443</v>
      </c>
      <c r="G32" s="197">
        <v>29964.362699534991</v>
      </c>
      <c r="H32" s="197">
        <v>31224.053354291573</v>
      </c>
      <c r="I32" s="197">
        <v>31305.264908666173</v>
      </c>
      <c r="J32" s="197">
        <v>32355.853135366149</v>
      </c>
      <c r="K32" s="197">
        <v>30614.557364874301</v>
      </c>
      <c r="L32" s="197">
        <v>31336.704830711016</v>
      </c>
      <c r="M32" s="197">
        <v>30152.416055448073</v>
      </c>
      <c r="N32" s="197">
        <v>30442.473104891425</v>
      </c>
      <c r="O32" s="197">
        <v>30944.922346195555</v>
      </c>
      <c r="P32" s="197">
        <v>31497.385653091464</v>
      </c>
      <c r="Q32" s="197">
        <v>30515.249549593955</v>
      </c>
      <c r="R32" s="197">
        <v>31713.801086540225</v>
      </c>
      <c r="S32" s="197">
        <v>33992.435486597671</v>
      </c>
      <c r="T32" s="197">
        <v>34833.888130989573</v>
      </c>
      <c r="U32" s="197">
        <v>33519.139319671376</v>
      </c>
      <c r="V32" s="197">
        <v>34227.333531957855</v>
      </c>
      <c r="W32" s="197">
        <v>33567.667025790055</v>
      </c>
      <c r="X32" s="197">
        <v>33607.460099526201</v>
      </c>
      <c r="Y32" s="197">
        <v>32777.54604399763</v>
      </c>
      <c r="Z32" s="197">
        <v>33317.426898458645</v>
      </c>
      <c r="AA32" s="197">
        <v>34460.587317495978</v>
      </c>
    </row>
    <row r="33" spans="1:28" x14ac:dyDescent="0.2">
      <c r="A33" s="199" t="s">
        <v>212</v>
      </c>
      <c r="B33" s="201">
        <v>3859.6691551199997</v>
      </c>
      <c r="C33" s="201">
        <v>4860.3622919700001</v>
      </c>
      <c r="D33" s="201">
        <v>5564.1496421299998</v>
      </c>
      <c r="E33" s="201">
        <v>3299.0099203094901</v>
      </c>
      <c r="F33" s="201">
        <v>3563.5168699475698</v>
      </c>
      <c r="G33" s="201">
        <v>3858.34162376723</v>
      </c>
      <c r="H33" s="201">
        <v>3995.66094116661</v>
      </c>
      <c r="I33" s="201">
        <v>4137.17851912279</v>
      </c>
      <c r="J33" s="201">
        <v>4419.0914360223196</v>
      </c>
      <c r="K33" s="201">
        <v>4357.4402685800196</v>
      </c>
      <c r="L33" s="201">
        <v>4694.2373380367389</v>
      </c>
      <c r="M33" s="201">
        <v>4633.2215568510601</v>
      </c>
      <c r="N33" s="201">
        <v>4883.3648692516499</v>
      </c>
      <c r="O33" s="201">
        <v>4694.9866633298598</v>
      </c>
      <c r="P33" s="201">
        <v>4590.1014452187592</v>
      </c>
      <c r="Q33" s="201">
        <v>4577.0054733432498</v>
      </c>
      <c r="R33" s="201">
        <v>4837.0690097684701</v>
      </c>
      <c r="S33" s="201">
        <v>4928.0445248710803</v>
      </c>
      <c r="T33" s="201">
        <v>4808.98304645801</v>
      </c>
      <c r="U33" s="201">
        <v>4789.4722903524798</v>
      </c>
      <c r="V33" s="201">
        <v>4934.2727239961996</v>
      </c>
      <c r="W33" s="201">
        <v>5047.4679588265199</v>
      </c>
      <c r="X33" s="201">
        <v>5141.10126490117</v>
      </c>
      <c r="Y33" s="201">
        <v>5193.6166220054802</v>
      </c>
      <c r="Z33" s="201">
        <v>5204.5504249988699</v>
      </c>
      <c r="AA33" s="201">
        <v>5262.2065535793399</v>
      </c>
    </row>
    <row r="34" spans="1:28" x14ac:dyDescent="0.2">
      <c r="A34" s="199" t="s">
        <v>213</v>
      </c>
      <c r="B34" s="201">
        <v>18832.143758499999</v>
      </c>
      <c r="C34" s="201">
        <v>18730.656244910009</v>
      </c>
      <c r="D34" s="201">
        <v>20013.07113253999</v>
      </c>
      <c r="E34" s="201">
        <v>20388.920515895359</v>
      </c>
      <c r="F34" s="201">
        <v>18920.293538533875</v>
      </c>
      <c r="G34" s="201">
        <v>21058.277555157762</v>
      </c>
      <c r="H34" s="201">
        <v>21832.385833874963</v>
      </c>
      <c r="I34" s="201">
        <v>21398.407705773385</v>
      </c>
      <c r="J34" s="201">
        <v>22214.163045813832</v>
      </c>
      <c r="K34" s="201">
        <v>19905.333152934279</v>
      </c>
      <c r="L34" s="201">
        <v>20363.867434975939</v>
      </c>
      <c r="M34" s="201">
        <v>19991.330139284462</v>
      </c>
      <c r="N34" s="201">
        <v>20113.279938655993</v>
      </c>
      <c r="O34" s="201">
        <v>20599.906313269865</v>
      </c>
      <c r="P34" s="201">
        <v>20870.953254294156</v>
      </c>
      <c r="Q34" s="201">
        <v>19967.253264176685</v>
      </c>
      <c r="R34" s="201">
        <v>19780.260095156915</v>
      </c>
      <c r="S34" s="201">
        <v>21349.904749120491</v>
      </c>
      <c r="T34" s="201">
        <v>21206.096459301858</v>
      </c>
      <c r="U34" s="201">
        <v>20425.436962355932</v>
      </c>
      <c r="V34" s="201">
        <v>20946.207013025756</v>
      </c>
      <c r="W34" s="201">
        <v>20155.115059634547</v>
      </c>
      <c r="X34" s="201">
        <v>19795.603386047333</v>
      </c>
      <c r="Y34" s="201">
        <v>18773.051659444111</v>
      </c>
      <c r="Z34" s="201">
        <v>19172.968208304796</v>
      </c>
      <c r="AA34" s="201">
        <v>18838.276331512967</v>
      </c>
    </row>
    <row r="35" spans="1:28" x14ac:dyDescent="0.2">
      <c r="A35" s="199" t="s">
        <v>214</v>
      </c>
      <c r="B35" s="201">
        <v>4967.03720419</v>
      </c>
      <c r="C35" s="201">
        <v>5117.669528899999</v>
      </c>
      <c r="D35" s="201">
        <v>5145.0741527599994</v>
      </c>
      <c r="E35" s="201">
        <v>5178.5406149</v>
      </c>
      <c r="F35" s="201">
        <v>4895.1942329359999</v>
      </c>
      <c r="G35" s="201">
        <v>5047.7435206099999</v>
      </c>
      <c r="H35" s="201">
        <v>5396.00657925</v>
      </c>
      <c r="I35" s="201">
        <v>5769.6786837699992</v>
      </c>
      <c r="J35" s="201">
        <v>5722.5986535299999</v>
      </c>
      <c r="K35" s="201">
        <v>6351.7839433600002</v>
      </c>
      <c r="L35" s="201">
        <v>6278.6000576983397</v>
      </c>
      <c r="M35" s="201">
        <v>5527.8643593125489</v>
      </c>
      <c r="N35" s="201">
        <v>5445.8282969837801</v>
      </c>
      <c r="O35" s="201">
        <v>5650.0293695958298</v>
      </c>
      <c r="P35" s="201">
        <v>6036.3309535785502</v>
      </c>
      <c r="Q35" s="201">
        <v>5970.9908120740192</v>
      </c>
      <c r="R35" s="201">
        <v>7096.4719816148399</v>
      </c>
      <c r="S35" s="201">
        <v>7714.4862126061007</v>
      </c>
      <c r="T35" s="201">
        <v>8818.8086252297089</v>
      </c>
      <c r="U35" s="201">
        <v>8304.2300669629603</v>
      </c>
      <c r="V35" s="201">
        <v>8346.8537949358997</v>
      </c>
      <c r="W35" s="201">
        <v>8365.0840073289892</v>
      </c>
      <c r="X35" s="201">
        <v>8670.7554485776982</v>
      </c>
      <c r="Y35" s="201">
        <v>8810.8777625480398</v>
      </c>
      <c r="Z35" s="201">
        <v>8939.9082651549797</v>
      </c>
      <c r="AA35" s="201">
        <v>10360.10443240367</v>
      </c>
    </row>
    <row r="36" spans="1:28" x14ac:dyDescent="0.2">
      <c r="A36" s="205" t="s">
        <v>215</v>
      </c>
      <c r="B36" s="206">
        <v>11684.260601032522</v>
      </c>
      <c r="C36" s="206">
        <v>11794.193262717892</v>
      </c>
      <c r="D36" s="206">
        <v>11847.53527100119</v>
      </c>
      <c r="E36" s="206">
        <v>13526.642480676499</v>
      </c>
      <c r="F36" s="206">
        <v>13572.732266045154</v>
      </c>
      <c r="G36" s="206">
        <v>16433.641001844626</v>
      </c>
      <c r="H36" s="206">
        <v>25521.17320932445</v>
      </c>
      <c r="I36" s="206">
        <v>34125.114074941368</v>
      </c>
      <c r="J36" s="206">
        <v>37244.177819297111</v>
      </c>
      <c r="K36" s="206">
        <v>28759.662014491609</v>
      </c>
      <c r="L36" s="206">
        <v>28183.859524939406</v>
      </c>
      <c r="M36" s="206">
        <v>23839.854053578616</v>
      </c>
      <c r="N36" s="206">
        <v>20610.8659519512</v>
      </c>
      <c r="O36" s="206">
        <v>20616.231338034799</v>
      </c>
      <c r="P36" s="206">
        <v>16433.806031964057</v>
      </c>
      <c r="Q36" s="206">
        <v>17699.018790038903</v>
      </c>
      <c r="R36" s="206">
        <v>21391.396257831122</v>
      </c>
      <c r="S36" s="206">
        <v>33229.312035696057</v>
      </c>
      <c r="T36" s="206">
        <v>67140.156404748253</v>
      </c>
      <c r="U36" s="206">
        <v>54203.144768295009</v>
      </c>
      <c r="V36" s="206">
        <v>35179.312681750242</v>
      </c>
      <c r="W36" s="206">
        <v>24293.63662553042</v>
      </c>
      <c r="X36" s="206">
        <v>15211.84227193195</v>
      </c>
      <c r="Y36" s="206">
        <v>16892.405482704373</v>
      </c>
      <c r="Z36" s="206">
        <v>24777.146907571947</v>
      </c>
      <c r="AA36" s="206">
        <v>15504.329453391312</v>
      </c>
    </row>
    <row r="37" spans="1:28" x14ac:dyDescent="0.2">
      <c r="A37" s="198" t="s">
        <v>216</v>
      </c>
      <c r="B37" s="197">
        <v>0</v>
      </c>
      <c r="C37" s="197">
        <v>0</v>
      </c>
      <c r="D37" s="197">
        <v>0</v>
      </c>
      <c r="E37" s="197">
        <v>0</v>
      </c>
      <c r="F37" s="197">
        <v>0</v>
      </c>
      <c r="G37" s="197">
        <v>0</v>
      </c>
      <c r="H37" s="197">
        <v>0</v>
      </c>
      <c r="I37" s="197">
        <v>0</v>
      </c>
      <c r="J37" s="197">
        <v>0</v>
      </c>
      <c r="K37" s="197">
        <v>0</v>
      </c>
      <c r="L37" s="197">
        <v>0</v>
      </c>
      <c r="M37" s="197">
        <v>0</v>
      </c>
      <c r="N37" s="197">
        <v>0</v>
      </c>
      <c r="O37" s="197">
        <v>0</v>
      </c>
      <c r="P37" s="197">
        <v>0</v>
      </c>
      <c r="Q37" s="197">
        <v>0</v>
      </c>
      <c r="R37" s="197">
        <v>0</v>
      </c>
      <c r="S37" s="197">
        <v>0</v>
      </c>
      <c r="T37" s="197">
        <v>0</v>
      </c>
      <c r="U37" s="197">
        <v>0</v>
      </c>
      <c r="V37" s="197">
        <v>0</v>
      </c>
      <c r="W37" s="197">
        <v>0</v>
      </c>
      <c r="X37" s="197">
        <v>0</v>
      </c>
      <c r="Y37" s="197">
        <v>0</v>
      </c>
      <c r="Z37" s="197">
        <v>0</v>
      </c>
      <c r="AA37" s="197">
        <v>0</v>
      </c>
      <c r="AB37" t="s">
        <v>359</v>
      </c>
    </row>
    <row r="38" spans="1:28" x14ac:dyDescent="0.2">
      <c r="A38" s="207" t="s">
        <v>217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  <c r="R38" s="208">
        <v>0</v>
      </c>
      <c r="S38" s="208">
        <v>0</v>
      </c>
      <c r="T38" s="208">
        <v>0</v>
      </c>
      <c r="U38" s="208">
        <v>0</v>
      </c>
      <c r="V38" s="208">
        <v>0</v>
      </c>
      <c r="W38" s="208">
        <v>0</v>
      </c>
      <c r="X38" s="208">
        <v>0</v>
      </c>
      <c r="Y38" s="208">
        <v>0</v>
      </c>
      <c r="Z38" s="208">
        <v>0</v>
      </c>
      <c r="AA38" s="208">
        <v>0</v>
      </c>
    </row>
    <row r="39" spans="1:28" x14ac:dyDescent="0.2">
      <c r="A39" s="209" t="s">
        <v>218</v>
      </c>
      <c r="B39" s="201">
        <v>0</v>
      </c>
      <c r="C39" s="201">
        <v>0</v>
      </c>
      <c r="D39" s="201">
        <v>0</v>
      </c>
      <c r="E39" s="201">
        <v>0</v>
      </c>
      <c r="F39" s="201">
        <v>0</v>
      </c>
      <c r="G39" s="201">
        <v>0</v>
      </c>
      <c r="H39" s="201">
        <v>0</v>
      </c>
      <c r="I39" s="201">
        <v>0</v>
      </c>
      <c r="J39" s="201">
        <v>0</v>
      </c>
      <c r="K39" s="201">
        <v>0</v>
      </c>
      <c r="L39" s="201">
        <v>0</v>
      </c>
      <c r="M39" s="201">
        <v>0</v>
      </c>
      <c r="N39" s="201">
        <v>0</v>
      </c>
      <c r="O39" s="201">
        <v>0</v>
      </c>
      <c r="P39" s="201">
        <v>0</v>
      </c>
      <c r="Q39" s="201">
        <v>0</v>
      </c>
      <c r="R39" s="201">
        <v>0</v>
      </c>
      <c r="S39" s="201">
        <v>0</v>
      </c>
      <c r="T39" s="201">
        <v>0</v>
      </c>
      <c r="U39" s="201">
        <v>0</v>
      </c>
      <c r="V39" s="201">
        <v>0</v>
      </c>
      <c r="W39" s="201">
        <v>0</v>
      </c>
      <c r="X39" s="201">
        <v>0</v>
      </c>
      <c r="Y39" s="201">
        <v>0</v>
      </c>
      <c r="Z39" s="201">
        <v>0</v>
      </c>
      <c r="AA39" s="201">
        <v>0</v>
      </c>
    </row>
    <row r="40" spans="1:28" x14ac:dyDescent="0.2">
      <c r="A40" s="209" t="s">
        <v>219</v>
      </c>
      <c r="B40" s="201">
        <v>0</v>
      </c>
      <c r="C40" s="201">
        <v>0</v>
      </c>
      <c r="D40" s="201">
        <v>0</v>
      </c>
      <c r="E40" s="201">
        <v>0</v>
      </c>
      <c r="F40" s="201">
        <v>0</v>
      </c>
      <c r="G40" s="201">
        <v>0</v>
      </c>
      <c r="H40" s="201">
        <v>0</v>
      </c>
      <c r="I40" s="201">
        <v>0</v>
      </c>
      <c r="J40" s="201">
        <v>0</v>
      </c>
      <c r="K40" s="201">
        <v>0</v>
      </c>
      <c r="L40" s="201">
        <v>0</v>
      </c>
      <c r="M40" s="201">
        <v>0</v>
      </c>
      <c r="N40" s="201">
        <v>0</v>
      </c>
      <c r="O40" s="201">
        <v>0</v>
      </c>
      <c r="P40" s="201">
        <v>0</v>
      </c>
      <c r="Q40" s="201">
        <v>0</v>
      </c>
      <c r="R40" s="201">
        <v>0</v>
      </c>
      <c r="S40" s="201">
        <v>0</v>
      </c>
      <c r="T40" s="201">
        <v>0</v>
      </c>
      <c r="U40" s="201">
        <v>0</v>
      </c>
      <c r="V40" s="201">
        <v>0</v>
      </c>
      <c r="W40" s="201">
        <v>0</v>
      </c>
      <c r="X40" s="201">
        <v>0</v>
      </c>
      <c r="Y40" s="201">
        <v>0</v>
      </c>
      <c r="Z40" s="201">
        <v>0</v>
      </c>
      <c r="AA40" s="201">
        <v>0</v>
      </c>
    </row>
    <row r="41" spans="1:28" x14ac:dyDescent="0.2">
      <c r="A41" s="207" t="s">
        <v>220</v>
      </c>
      <c r="B41" s="201">
        <v>0</v>
      </c>
      <c r="C41" s="201">
        <v>0</v>
      </c>
      <c r="D41" s="201">
        <v>0</v>
      </c>
      <c r="E41" s="201">
        <v>0</v>
      </c>
      <c r="F41" s="201">
        <v>0</v>
      </c>
      <c r="G41" s="201">
        <v>0</v>
      </c>
      <c r="H41" s="201">
        <v>0</v>
      </c>
      <c r="I41" s="201">
        <v>0</v>
      </c>
      <c r="J41" s="201">
        <v>0</v>
      </c>
      <c r="K41" s="201">
        <v>0</v>
      </c>
      <c r="L41" s="201">
        <v>0</v>
      </c>
      <c r="M41" s="201">
        <v>0</v>
      </c>
      <c r="N41" s="201">
        <v>0</v>
      </c>
      <c r="O41" s="201">
        <v>0</v>
      </c>
      <c r="P41" s="201">
        <v>0</v>
      </c>
      <c r="Q41" s="201">
        <v>0</v>
      </c>
      <c r="R41" s="201">
        <v>0</v>
      </c>
      <c r="S41" s="201">
        <v>0</v>
      </c>
      <c r="T41" s="201">
        <v>0</v>
      </c>
      <c r="U41" s="201">
        <v>0</v>
      </c>
      <c r="V41" s="201">
        <v>0</v>
      </c>
      <c r="W41" s="201">
        <v>0</v>
      </c>
      <c r="X41" s="201">
        <v>0</v>
      </c>
      <c r="Y41" s="201">
        <v>0</v>
      </c>
      <c r="Z41" s="201">
        <v>0</v>
      </c>
      <c r="AA41" s="201">
        <v>0</v>
      </c>
    </row>
    <row r="42" spans="1:28" x14ac:dyDescent="0.2">
      <c r="A42" s="198" t="s">
        <v>221</v>
      </c>
      <c r="B42" s="197">
        <v>11684.260601032522</v>
      </c>
      <c r="C42" s="197">
        <v>11794.193262717892</v>
      </c>
      <c r="D42" s="197">
        <v>11847.53527100119</v>
      </c>
      <c r="E42" s="197">
        <v>13526.642480676499</v>
      </c>
      <c r="F42" s="197">
        <v>13572.732266045154</v>
      </c>
      <c r="G42" s="197">
        <v>16433.641001844626</v>
      </c>
      <c r="H42" s="197">
        <v>25521.17320932445</v>
      </c>
      <c r="I42" s="197">
        <v>34125.114074941368</v>
      </c>
      <c r="J42" s="197">
        <v>37244.177819297111</v>
      </c>
      <c r="K42" s="197">
        <v>28759.662014491609</v>
      </c>
      <c r="L42" s="197">
        <v>28183.859524939406</v>
      </c>
      <c r="M42" s="197">
        <v>23839.854053578616</v>
      </c>
      <c r="N42" s="197">
        <v>20610.8659519512</v>
      </c>
      <c r="O42" s="197">
        <v>20616.231338034799</v>
      </c>
      <c r="P42" s="197">
        <v>16433.806031964057</v>
      </c>
      <c r="Q42" s="197">
        <v>17699.018790038903</v>
      </c>
      <c r="R42" s="197">
        <v>21391.396257831122</v>
      </c>
      <c r="S42" s="197">
        <v>33229.312035696057</v>
      </c>
      <c r="T42" s="197">
        <v>67140.156404748253</v>
      </c>
      <c r="U42" s="197">
        <v>54203.144768295009</v>
      </c>
      <c r="V42" s="197">
        <v>35179.312681750242</v>
      </c>
      <c r="W42" s="197">
        <v>24293.63662553042</v>
      </c>
      <c r="X42" s="197">
        <v>15211.84227193195</v>
      </c>
      <c r="Y42" s="197">
        <v>16892.405482704373</v>
      </c>
      <c r="Z42" s="197">
        <v>24777.146907571947</v>
      </c>
      <c r="AA42" s="197">
        <v>15504.329453391312</v>
      </c>
      <c r="AB42" t="s">
        <v>360</v>
      </c>
    </row>
    <row r="43" spans="1:28" x14ac:dyDescent="0.2">
      <c r="A43" s="199" t="s">
        <v>222</v>
      </c>
      <c r="B43" s="201">
        <v>5120.2182279574417</v>
      </c>
      <c r="C43" s="201">
        <v>5199.6320604475586</v>
      </c>
      <c r="D43" s="201">
        <v>5230.5070924537677</v>
      </c>
      <c r="E43" s="201">
        <v>5382.2300429442594</v>
      </c>
      <c r="F43" s="201">
        <v>5599.0519944410344</v>
      </c>
      <c r="G43" s="201">
        <v>5231.0688989482551</v>
      </c>
      <c r="H43" s="201">
        <v>5274.7176976875871</v>
      </c>
      <c r="I43" s="201">
        <v>5343.0028998361786</v>
      </c>
      <c r="J43" s="201">
        <v>5740.9571528415399</v>
      </c>
      <c r="K43" s="201">
        <v>5609.5712641960381</v>
      </c>
      <c r="L43" s="201">
        <v>5657.0433243445768</v>
      </c>
      <c r="M43" s="201">
        <v>5790.9914553015078</v>
      </c>
      <c r="N43" s="201">
        <v>5991.2644201339172</v>
      </c>
      <c r="O43" s="201">
        <v>6409.6863122051554</v>
      </c>
      <c r="P43" s="201">
        <v>6489.7336316217225</v>
      </c>
      <c r="Q43" s="201">
        <v>6524.559542281685</v>
      </c>
      <c r="R43" s="201">
        <v>6329.1706801265145</v>
      </c>
      <c r="S43" s="201">
        <v>6210.2017329739956</v>
      </c>
      <c r="T43" s="201">
        <v>6067.8498749289593</v>
      </c>
      <c r="U43" s="201">
        <v>6184.2801797176544</v>
      </c>
      <c r="V43" s="201">
        <v>5835.5247744744329</v>
      </c>
      <c r="W43" s="201">
        <v>5737.1846499319154</v>
      </c>
      <c r="X43" s="201">
        <v>5916.0786498952439</v>
      </c>
      <c r="Y43" s="201">
        <v>5975.2731572359417</v>
      </c>
      <c r="Z43" s="201">
        <v>5638.8404703284905</v>
      </c>
      <c r="AA43" s="201">
        <v>5162.1712836507868</v>
      </c>
    </row>
    <row r="44" spans="1:28" x14ac:dyDescent="0.2">
      <c r="A44" s="210" t="s">
        <v>223</v>
      </c>
      <c r="B44" s="211">
        <v>1277.0937957004849</v>
      </c>
      <c r="C44" s="211">
        <v>1267.1734631248839</v>
      </c>
      <c r="D44" s="211">
        <v>1223.7325709020931</v>
      </c>
      <c r="E44" s="211">
        <v>1210.5823325422168</v>
      </c>
      <c r="F44" s="211">
        <v>1227.5938247629117</v>
      </c>
      <c r="G44" s="211">
        <v>1204.4862535055322</v>
      </c>
      <c r="H44" s="211">
        <v>1265.9812838485188</v>
      </c>
      <c r="I44" s="211">
        <v>1299.5585747602497</v>
      </c>
      <c r="J44" s="211">
        <v>1369.3053622782106</v>
      </c>
      <c r="K44" s="211">
        <v>1352.1997842079468</v>
      </c>
      <c r="L44" s="211">
        <v>1424.0748934019189</v>
      </c>
      <c r="M44" s="211">
        <v>1415.2033948496623</v>
      </c>
      <c r="N44" s="211">
        <v>1450.2682379025</v>
      </c>
      <c r="O44" s="211">
        <v>1482.2389186565483</v>
      </c>
      <c r="P44" s="211">
        <v>1528.8786002826032</v>
      </c>
      <c r="Q44" s="211">
        <v>1492.976347943151</v>
      </c>
      <c r="R44" s="211">
        <v>1598.8001614542241</v>
      </c>
      <c r="S44" s="211">
        <v>1649.139317146969</v>
      </c>
      <c r="T44" s="211">
        <v>1637.1389932914901</v>
      </c>
      <c r="U44" s="211">
        <v>1707.9760713276976</v>
      </c>
      <c r="V44" s="211">
        <v>1721.7682578448334</v>
      </c>
      <c r="W44" s="211">
        <v>1742.9895980538561</v>
      </c>
      <c r="X44" s="211">
        <v>1691.6221812222609</v>
      </c>
      <c r="Y44" s="211">
        <v>1695.1894890097174</v>
      </c>
      <c r="Z44" s="211">
        <v>1671.8992089629135</v>
      </c>
      <c r="AA44" s="211">
        <v>1568.1049104963899</v>
      </c>
    </row>
    <row r="45" spans="1:28" ht="16" thickBot="1" x14ac:dyDescent="0.25">
      <c r="A45" s="212" t="s">
        <v>224</v>
      </c>
      <c r="B45" s="213">
        <v>5286.9485773745946</v>
      </c>
      <c r="C45" s="213">
        <v>5327.3877391454498</v>
      </c>
      <c r="D45" s="213">
        <v>5393.2956076453283</v>
      </c>
      <c r="E45" s="213">
        <v>6933.8301051900226</v>
      </c>
      <c r="F45" s="213">
        <v>6746.0864468412074</v>
      </c>
      <c r="G45" s="213">
        <v>9998.0858493908399</v>
      </c>
      <c r="H45" s="213">
        <v>18980.474227788345</v>
      </c>
      <c r="I45" s="213">
        <v>27482.552600344938</v>
      </c>
      <c r="J45" s="213">
        <v>30133.915304177361</v>
      </c>
      <c r="K45" s="213">
        <v>21797.890966087623</v>
      </c>
      <c r="L45" s="213">
        <v>21102.741307192908</v>
      </c>
      <c r="M45" s="213">
        <v>16633.659203427444</v>
      </c>
      <c r="N45" s="213">
        <v>13169.333293914782</v>
      </c>
      <c r="O45" s="213">
        <v>12724.306107173095</v>
      </c>
      <c r="P45" s="213">
        <v>8415.1938000597329</v>
      </c>
      <c r="Q45" s="213">
        <v>9681.4828998140656</v>
      </c>
      <c r="R45" s="213">
        <v>13463.425416250384</v>
      </c>
      <c r="S45" s="213">
        <v>25369.970985575095</v>
      </c>
      <c r="T45" s="213">
        <v>59435.167536527806</v>
      </c>
      <c r="U45" s="213">
        <v>46310.888517249659</v>
      </c>
      <c r="V45" s="213">
        <v>27622.019649430975</v>
      </c>
      <c r="W45" s="213">
        <v>16813.462377544649</v>
      </c>
      <c r="X45" s="213">
        <v>7604.1414408144456</v>
      </c>
      <c r="Y45" s="213">
        <v>9221.9428364587129</v>
      </c>
      <c r="Z45" s="213">
        <v>17466.407228280543</v>
      </c>
      <c r="AA45" s="213">
        <v>8774.0532592441359</v>
      </c>
    </row>
    <row r="46" spans="1:28" x14ac:dyDescent="0.2">
      <c r="A46" s="194" t="s">
        <v>225</v>
      </c>
      <c r="B46" s="214">
        <v>30263.213607706104</v>
      </c>
      <c r="C46" s="214">
        <v>29001.09515749387</v>
      </c>
      <c r="D46" s="214">
        <v>30333.758181233043</v>
      </c>
      <c r="E46" s="214">
        <v>30117.611712535487</v>
      </c>
      <c r="F46" s="214">
        <v>32919.272891789173</v>
      </c>
      <c r="G46" s="214">
        <v>31524.726380543845</v>
      </c>
      <c r="H46" s="214">
        <v>33606.632895816896</v>
      </c>
      <c r="I46" s="214">
        <v>34574.171038585868</v>
      </c>
      <c r="J46" s="214">
        <v>35358.175357022694</v>
      </c>
      <c r="K46" s="214">
        <v>35387.89125691427</v>
      </c>
      <c r="L46" s="214">
        <v>35231.448467158152</v>
      </c>
      <c r="M46" s="214">
        <v>31768.949657600744</v>
      </c>
      <c r="N46" s="214">
        <v>32149.346047981642</v>
      </c>
      <c r="O46" s="214">
        <v>33794.271434720882</v>
      </c>
      <c r="P46" s="214">
        <v>35698.69894388457</v>
      </c>
      <c r="Q46" s="214">
        <v>36362.92289782079</v>
      </c>
      <c r="R46" s="214">
        <v>37459.550247633626</v>
      </c>
      <c r="S46" s="214">
        <v>39563.588150418058</v>
      </c>
      <c r="T46" s="214">
        <v>39936.169813688415</v>
      </c>
      <c r="U46" s="214">
        <v>36250.502374066353</v>
      </c>
      <c r="V46" s="214">
        <v>38741.921239541334</v>
      </c>
      <c r="W46" s="214">
        <v>40179.581212050136</v>
      </c>
      <c r="X46" s="214">
        <v>40900.121005145964</v>
      </c>
      <c r="Y46" s="214">
        <v>40216.195949394008</v>
      </c>
      <c r="Z46" s="214">
        <v>41379.133882808012</v>
      </c>
      <c r="AA46" s="214">
        <v>40447.093561206755</v>
      </c>
    </row>
    <row r="47" spans="1:28" x14ac:dyDescent="0.2">
      <c r="A47" s="215" t="s">
        <v>226</v>
      </c>
      <c r="B47" s="216">
        <v>13209.085861544456</v>
      </c>
      <c r="C47" s="216">
        <v>13473.909646742575</v>
      </c>
      <c r="D47" s="216">
        <v>14316.33947394069</v>
      </c>
      <c r="E47" s="216">
        <v>15006.666505922805</v>
      </c>
      <c r="F47" s="216">
        <v>16508.011431884624</v>
      </c>
      <c r="G47" s="216">
        <v>13688.783652845214</v>
      </c>
      <c r="H47" s="216">
        <v>15018.87626170371</v>
      </c>
      <c r="I47" s="216">
        <v>15751.239678716849</v>
      </c>
      <c r="J47" s="216">
        <v>16220.944587994283</v>
      </c>
      <c r="K47" s="216">
        <v>16649.543131794006</v>
      </c>
      <c r="L47" s="216">
        <v>17395.015767518922</v>
      </c>
      <c r="M47" s="216">
        <v>16908.594754010424</v>
      </c>
      <c r="N47" s="216">
        <v>17478.606269494354</v>
      </c>
      <c r="O47" s="216">
        <v>17622.684030921955</v>
      </c>
      <c r="P47" s="216">
        <v>18274.482625428776</v>
      </c>
      <c r="Q47" s="216">
        <v>19592.044256027304</v>
      </c>
      <c r="R47" s="216">
        <v>20888.30929652277</v>
      </c>
      <c r="S47" s="216">
        <v>22088.401213578662</v>
      </c>
      <c r="T47" s="216">
        <v>21817.568619201142</v>
      </c>
      <c r="U47" s="216">
        <v>20932.912888978877</v>
      </c>
      <c r="V47" s="216">
        <v>20387.633435863863</v>
      </c>
      <c r="W47" s="216">
        <v>21442.494172285522</v>
      </c>
      <c r="X47" s="216">
        <v>22308.570479617181</v>
      </c>
      <c r="Y47" s="216">
        <v>21105.113326545998</v>
      </c>
      <c r="Z47" s="216">
        <v>21835.133088905106</v>
      </c>
      <c r="AA47" s="216">
        <v>22767.266900134342</v>
      </c>
      <c r="AB47" t="s">
        <v>361</v>
      </c>
    </row>
    <row r="48" spans="1:28" x14ac:dyDescent="0.2">
      <c r="A48" s="217" t="s">
        <v>227</v>
      </c>
      <c r="B48" s="204">
        <v>10735.743304</v>
      </c>
      <c r="C48" s="204">
        <v>10954.794084000001</v>
      </c>
      <c r="D48" s="204">
        <v>11751.450906</v>
      </c>
      <c r="E48" s="204">
        <v>12388.908609999999</v>
      </c>
      <c r="F48" s="204">
        <v>13835.617629599999</v>
      </c>
      <c r="G48" s="204">
        <v>11033.249198400001</v>
      </c>
      <c r="H48" s="204">
        <v>12272.376199199998</v>
      </c>
      <c r="I48" s="204">
        <v>12906.918856000002</v>
      </c>
      <c r="J48" s="204">
        <v>13412.328805199999</v>
      </c>
      <c r="K48" s="204">
        <v>13901.2206424</v>
      </c>
      <c r="L48" s="204">
        <v>14567.021092000001</v>
      </c>
      <c r="M48" s="204">
        <v>14058.930896399999</v>
      </c>
      <c r="N48" s="204">
        <v>14548.142440000001</v>
      </c>
      <c r="O48" s="204">
        <v>14649.805580799999</v>
      </c>
      <c r="P48" s="204">
        <v>15345.81178572</v>
      </c>
      <c r="Q48" s="204">
        <v>16673.74593976</v>
      </c>
      <c r="R48" s="204">
        <v>17817.764542240002</v>
      </c>
      <c r="S48" s="204">
        <v>18972.861381240004</v>
      </c>
      <c r="T48" s="204">
        <v>18638.22569232</v>
      </c>
      <c r="U48" s="204">
        <v>17862.753771720003</v>
      </c>
      <c r="V48" s="204">
        <v>17045.654901599999</v>
      </c>
      <c r="W48" s="204">
        <v>17770.719045560003</v>
      </c>
      <c r="X48" s="204">
        <v>18411.49425648</v>
      </c>
      <c r="Y48" s="204">
        <v>17437.031187679997</v>
      </c>
      <c r="Z48" s="204">
        <v>18259.328376639998</v>
      </c>
      <c r="AA48" s="204">
        <v>19159.976493319999</v>
      </c>
    </row>
    <row r="49" spans="1:28" x14ac:dyDescent="0.2">
      <c r="A49" s="218" t="s">
        <v>228</v>
      </c>
      <c r="B49" s="201">
        <v>2166.6833892240002</v>
      </c>
      <c r="C49" s="201">
        <v>2200.6311403019999</v>
      </c>
      <c r="D49" s="201">
        <v>2234.5788913799997</v>
      </c>
      <c r="E49" s="201">
        <v>2275.6229652420002</v>
      </c>
      <c r="F49" s="201">
        <v>2316.710825358</v>
      </c>
      <c r="G49" s="201">
        <v>2280.4717016039999</v>
      </c>
      <c r="H49" s="201">
        <v>2363.0542374119996</v>
      </c>
      <c r="I49" s="201">
        <v>2456.941045518</v>
      </c>
      <c r="J49" s="201">
        <v>2408.3970369120002</v>
      </c>
      <c r="K49" s="201">
        <v>2381.4071682000003</v>
      </c>
      <c r="L49" s="201">
        <v>2489.1087392100003</v>
      </c>
      <c r="M49" s="201">
        <v>2532.7321146119998</v>
      </c>
      <c r="N49" s="201">
        <v>2600.1343545599998</v>
      </c>
      <c r="O49" s="201">
        <v>2609.9547263699997</v>
      </c>
      <c r="P49" s="201">
        <v>2541.02046621</v>
      </c>
      <c r="Q49" s="201">
        <v>2516.4071332379999</v>
      </c>
      <c r="R49" s="201">
        <v>2665.6248456359999</v>
      </c>
      <c r="S49" s="201">
        <v>2704.3942068900001</v>
      </c>
      <c r="T49" s="201">
        <v>2780.1391759620001</v>
      </c>
      <c r="U49" s="201">
        <v>2628.6821381220002</v>
      </c>
      <c r="V49" s="201">
        <v>2887.9850969640001</v>
      </c>
      <c r="W49" s="201">
        <v>3184.3511671799997</v>
      </c>
      <c r="X49" s="201">
        <v>3380.6601902100001</v>
      </c>
      <c r="Y49" s="201">
        <v>3196.8339621660002</v>
      </c>
      <c r="Z49" s="201">
        <v>3103.3259259599995</v>
      </c>
      <c r="AA49" s="201">
        <v>3086.5517500500005</v>
      </c>
    </row>
    <row r="50" spans="1:28" x14ac:dyDescent="0.2">
      <c r="A50" s="218" t="s">
        <v>229</v>
      </c>
      <c r="B50" s="201">
        <v>306.65916832045644</v>
      </c>
      <c r="C50" s="201">
        <v>318.48442244057316</v>
      </c>
      <c r="D50" s="201">
        <v>330.30967656068987</v>
      </c>
      <c r="E50" s="201">
        <v>342.13493068080658</v>
      </c>
      <c r="F50" s="201">
        <v>355.68297692662566</v>
      </c>
      <c r="G50" s="201">
        <v>375.06275284121295</v>
      </c>
      <c r="H50" s="201">
        <v>383.44582509171221</v>
      </c>
      <c r="I50" s="201">
        <v>387.37977719884685</v>
      </c>
      <c r="J50" s="201">
        <v>400.21874588228542</v>
      </c>
      <c r="K50" s="201">
        <v>366.91532119400767</v>
      </c>
      <c r="L50" s="201">
        <v>338.88593630892063</v>
      </c>
      <c r="M50" s="201">
        <v>316.93174299842445</v>
      </c>
      <c r="N50" s="201">
        <v>330.3294749343529</v>
      </c>
      <c r="O50" s="201">
        <v>362.9237237519568</v>
      </c>
      <c r="P50" s="201">
        <v>387.65037349877758</v>
      </c>
      <c r="Q50" s="201">
        <v>401.8911830293037</v>
      </c>
      <c r="R50" s="201">
        <v>404.91990864676882</v>
      </c>
      <c r="S50" s="201">
        <v>411.14562544865657</v>
      </c>
      <c r="T50" s="201">
        <v>399.20375091914377</v>
      </c>
      <c r="U50" s="201">
        <v>441.47697913687557</v>
      </c>
      <c r="V50" s="201">
        <v>453.99343729986379</v>
      </c>
      <c r="W50" s="201">
        <v>487.42395954551682</v>
      </c>
      <c r="X50" s="201">
        <v>516.41603292718071</v>
      </c>
      <c r="Y50" s="201">
        <v>471.24817669999987</v>
      </c>
      <c r="Z50" s="201">
        <v>472.47878630511042</v>
      </c>
      <c r="AA50" s="201">
        <v>520.73865676434468</v>
      </c>
    </row>
    <row r="51" spans="1:28" x14ac:dyDescent="0.2">
      <c r="A51" s="218" t="s">
        <v>230</v>
      </c>
      <c r="B51" s="201">
        <v>0</v>
      </c>
      <c r="C51" s="201">
        <v>0</v>
      </c>
      <c r="D51" s="201">
        <v>0</v>
      </c>
      <c r="E51" s="201">
        <v>0</v>
      </c>
      <c r="F51" s="201">
        <v>0</v>
      </c>
      <c r="G51" s="201">
        <v>0</v>
      </c>
      <c r="H51" s="201">
        <v>0</v>
      </c>
      <c r="I51" s="201">
        <v>0</v>
      </c>
      <c r="J51" s="201">
        <v>0</v>
      </c>
      <c r="K51" s="201">
        <v>0</v>
      </c>
      <c r="L51" s="201">
        <v>0</v>
      </c>
      <c r="M51" s="201">
        <v>0</v>
      </c>
      <c r="N51" s="201">
        <v>0</v>
      </c>
      <c r="O51" s="201">
        <v>0</v>
      </c>
      <c r="P51" s="201">
        <v>0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1">
        <v>0</v>
      </c>
      <c r="W51" s="201">
        <v>0</v>
      </c>
      <c r="X51" s="201">
        <v>0</v>
      </c>
      <c r="Y51" s="201">
        <v>0</v>
      </c>
      <c r="Z51" s="201">
        <v>0</v>
      </c>
      <c r="AA51" s="201">
        <v>0</v>
      </c>
    </row>
    <row r="52" spans="1:28" x14ac:dyDescent="0.2">
      <c r="A52" s="218" t="s">
        <v>231</v>
      </c>
      <c r="B52" s="204">
        <v>0</v>
      </c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0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4">
        <v>0</v>
      </c>
      <c r="W52" s="204">
        <v>0</v>
      </c>
      <c r="X52" s="204">
        <v>0</v>
      </c>
      <c r="Y52" s="204">
        <v>0</v>
      </c>
      <c r="Z52" s="204">
        <v>0</v>
      </c>
      <c r="AA52" s="204">
        <v>0</v>
      </c>
    </row>
    <row r="53" spans="1:28" x14ac:dyDescent="0.2">
      <c r="A53" s="219" t="s">
        <v>232</v>
      </c>
      <c r="B53" s="197">
        <v>6998.9994779776498</v>
      </c>
      <c r="C53" s="197">
        <v>7028.80304677396</v>
      </c>
      <c r="D53" s="197">
        <v>7170.218486820002</v>
      </c>
      <c r="E53" s="197">
        <v>5962.0326372020154</v>
      </c>
      <c r="F53" s="197">
        <v>6622.0852328725523</v>
      </c>
      <c r="G53" s="197">
        <v>6594.0623781266277</v>
      </c>
      <c r="H53" s="197">
        <v>6742.4193433757555</v>
      </c>
      <c r="I53" s="197">
        <v>6103.32177396933</v>
      </c>
      <c r="J53" s="197">
        <v>5504.9252362177776</v>
      </c>
      <c r="K53" s="197">
        <v>4266.0296389514278</v>
      </c>
      <c r="L53" s="197">
        <v>3820.192351762525</v>
      </c>
      <c r="M53" s="197">
        <v>3156.6139150205936</v>
      </c>
      <c r="N53" s="197">
        <v>3066.7871009933424</v>
      </c>
      <c r="O53" s="197">
        <v>2847.3263042688673</v>
      </c>
      <c r="P53" s="197">
        <v>3126.68613297911</v>
      </c>
      <c r="Q53" s="197">
        <v>2950.9579399477043</v>
      </c>
      <c r="R53" s="197">
        <v>3137.1066310486049</v>
      </c>
      <c r="S53" s="197">
        <v>3297.281591695406</v>
      </c>
      <c r="T53" s="197">
        <v>3541.5894548215392</v>
      </c>
      <c r="U53" s="197">
        <v>3356.7878383102943</v>
      </c>
      <c r="V53" s="197">
        <v>3720.4016696506515</v>
      </c>
      <c r="W53" s="197">
        <v>3670.1179087281225</v>
      </c>
      <c r="X53" s="197">
        <v>3737.952222134697</v>
      </c>
      <c r="Y53" s="197">
        <v>3453.9412130481396</v>
      </c>
      <c r="Z53" s="197">
        <v>3419.7148283222541</v>
      </c>
      <c r="AA53" s="197">
        <v>2831.0960890016886</v>
      </c>
      <c r="AB53" t="s">
        <v>362</v>
      </c>
    </row>
    <row r="54" spans="1:28" x14ac:dyDescent="0.2">
      <c r="A54" s="217" t="s">
        <v>233</v>
      </c>
      <c r="B54" s="204">
        <v>4593.1959799476499</v>
      </c>
      <c r="C54" s="204">
        <v>4715.69149001396</v>
      </c>
      <c r="D54" s="204">
        <v>4672.7069050000009</v>
      </c>
      <c r="E54" s="204">
        <v>3729.9068927820153</v>
      </c>
      <c r="F54" s="204">
        <v>4306.5015016325515</v>
      </c>
      <c r="G54" s="204">
        <v>4226.559544114496</v>
      </c>
      <c r="H54" s="204">
        <v>4362.0234579255693</v>
      </c>
      <c r="I54" s="204">
        <v>3716.8252386785953</v>
      </c>
      <c r="J54" s="204">
        <v>3174.4126839877149</v>
      </c>
      <c r="K54" s="204">
        <v>2126.4548717194752</v>
      </c>
      <c r="L54" s="204">
        <v>1610.1558405180549</v>
      </c>
      <c r="M54" s="204">
        <v>1233.9593177117504</v>
      </c>
      <c r="N54" s="204">
        <v>1186.0494350901351</v>
      </c>
      <c r="O54" s="204">
        <v>932.62678445000017</v>
      </c>
      <c r="P54" s="204">
        <v>1188.8664758663101</v>
      </c>
      <c r="Q54" s="204">
        <v>896.48478077852508</v>
      </c>
      <c r="R54" s="204">
        <v>1032.6325426518151</v>
      </c>
      <c r="S54" s="204">
        <v>1325.8066596040951</v>
      </c>
      <c r="T54" s="204">
        <v>1563.9021026203347</v>
      </c>
      <c r="U54" s="204">
        <v>1378.6022976377849</v>
      </c>
      <c r="V54" s="204">
        <v>1568.5443610587249</v>
      </c>
      <c r="W54" s="204">
        <v>1513.4992958244302</v>
      </c>
      <c r="X54" s="204">
        <v>1638.7494628855052</v>
      </c>
      <c r="Y54" s="204">
        <v>1608.118797216845</v>
      </c>
      <c r="Z54" s="204">
        <v>1516.6046280820151</v>
      </c>
      <c r="AA54" s="204">
        <v>1004.2146418018151</v>
      </c>
    </row>
    <row r="55" spans="1:28" x14ac:dyDescent="0.2">
      <c r="A55" s="217" t="s">
        <v>234</v>
      </c>
      <c r="B55" s="204">
        <v>0</v>
      </c>
      <c r="C55" s="204">
        <v>0</v>
      </c>
      <c r="D55" s="204">
        <v>0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4">
        <v>0</v>
      </c>
      <c r="W55" s="204">
        <v>0</v>
      </c>
      <c r="X55" s="204">
        <v>0</v>
      </c>
      <c r="Y55" s="204">
        <v>0</v>
      </c>
      <c r="Z55" s="204">
        <v>0</v>
      </c>
      <c r="AA55" s="204">
        <v>0</v>
      </c>
    </row>
    <row r="56" spans="1:28" x14ac:dyDescent="0.2">
      <c r="A56" s="217" t="s">
        <v>235</v>
      </c>
      <c r="B56" s="204">
        <v>0</v>
      </c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 t="s">
        <v>236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04">
        <v>0</v>
      </c>
    </row>
    <row r="57" spans="1:28" x14ac:dyDescent="0.2">
      <c r="A57" s="217" t="s">
        <v>237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4">
        <v>0</v>
      </c>
      <c r="W57" s="204">
        <v>0</v>
      </c>
      <c r="X57" s="204">
        <v>0</v>
      </c>
      <c r="Y57" s="204">
        <v>0</v>
      </c>
      <c r="Z57" s="204">
        <v>0</v>
      </c>
      <c r="AA57" s="204">
        <v>0</v>
      </c>
    </row>
    <row r="58" spans="1:28" x14ac:dyDescent="0.2">
      <c r="A58" s="217" t="s">
        <v>238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4">
        <v>0</v>
      </c>
      <c r="W58" s="204">
        <v>0</v>
      </c>
      <c r="X58" s="204">
        <v>0</v>
      </c>
      <c r="Y58" s="204">
        <v>0</v>
      </c>
      <c r="Z58" s="204">
        <v>0</v>
      </c>
      <c r="AA58" s="204">
        <v>0</v>
      </c>
    </row>
    <row r="59" spans="1:28" x14ac:dyDescent="0.2">
      <c r="A59" s="217" t="s">
        <v>239</v>
      </c>
      <c r="B59" s="204">
        <v>87.828959999999995</v>
      </c>
      <c r="C59" s="204">
        <v>93.265340000000009</v>
      </c>
      <c r="D59" s="204">
        <v>95.946680000000015</v>
      </c>
      <c r="E59" s="204">
        <v>109.34399999999999</v>
      </c>
      <c r="F59" s="204">
        <v>131.03190000000001</v>
      </c>
      <c r="G59" s="204">
        <v>115.91000000000001</v>
      </c>
      <c r="H59" s="204">
        <v>115.23732000000001</v>
      </c>
      <c r="I59" s="204">
        <v>136.80462</v>
      </c>
      <c r="J59" s="204">
        <v>149.21034</v>
      </c>
      <c r="K59" s="204">
        <v>154.55158</v>
      </c>
      <c r="L59" s="204">
        <v>169.74718000000001</v>
      </c>
      <c r="M59" s="204">
        <v>166.41728000000001</v>
      </c>
      <c r="N59" s="204">
        <v>170.18</v>
      </c>
      <c r="O59" s="204">
        <v>164.82000000000002</v>
      </c>
      <c r="P59" s="204">
        <v>178.22</v>
      </c>
      <c r="Q59" s="204">
        <v>183.58</v>
      </c>
      <c r="R59" s="204">
        <v>176.48068000000001</v>
      </c>
      <c r="S59" s="204">
        <v>178.73322000000002</v>
      </c>
      <c r="T59" s="204">
        <v>169.79542000000001</v>
      </c>
      <c r="U59" s="204">
        <v>183.87078000000002</v>
      </c>
      <c r="V59" s="204">
        <v>195.92274000000003</v>
      </c>
      <c r="W59" s="204">
        <v>190.01066000000003</v>
      </c>
      <c r="X59" s="204">
        <v>183.77028000000001</v>
      </c>
      <c r="Y59" s="204">
        <v>186.94072000000003</v>
      </c>
      <c r="Z59" s="204">
        <v>201</v>
      </c>
      <c r="AA59" s="204">
        <v>207.79916000000003</v>
      </c>
    </row>
    <row r="60" spans="1:28" x14ac:dyDescent="0.2">
      <c r="A60" s="217" t="s">
        <v>240</v>
      </c>
      <c r="B60" s="204">
        <v>60.720000000000006</v>
      </c>
      <c r="C60" s="204">
        <v>60.720000000000006</v>
      </c>
      <c r="D60" s="204">
        <v>60.720000000000006</v>
      </c>
      <c r="E60" s="204">
        <v>60.720000000000006</v>
      </c>
      <c r="F60" s="204">
        <v>60.720000000000006</v>
      </c>
      <c r="G60" s="204">
        <v>40.020000000000003</v>
      </c>
      <c r="H60" s="204">
        <v>40.020000000000003</v>
      </c>
      <c r="I60" s="204">
        <v>40.020000000000003</v>
      </c>
      <c r="J60" s="204">
        <v>40.020000000000003</v>
      </c>
      <c r="K60" s="204">
        <v>40.020000000000003</v>
      </c>
      <c r="L60" s="204">
        <v>40.020000000000003</v>
      </c>
      <c r="M60" s="204">
        <v>40.020000000000003</v>
      </c>
      <c r="N60" s="204">
        <v>40.020000000000003</v>
      </c>
      <c r="O60" s="204">
        <v>40.020000000000003</v>
      </c>
      <c r="P60" s="204">
        <v>40.020000000000003</v>
      </c>
      <c r="Q60" s="204">
        <v>40.020000000000003</v>
      </c>
      <c r="R60" s="204">
        <v>40.020000000000003</v>
      </c>
      <c r="S60" s="204">
        <v>40.020000000000003</v>
      </c>
      <c r="T60" s="204">
        <v>40.020000000000003</v>
      </c>
      <c r="U60" s="204">
        <v>40.020000000000003</v>
      </c>
      <c r="V60" s="204">
        <v>40.020000000000003</v>
      </c>
      <c r="W60" s="204">
        <v>40.020000000000003</v>
      </c>
      <c r="X60" s="204">
        <v>40.020000000000003</v>
      </c>
      <c r="Y60" s="204">
        <v>40.020000000000003</v>
      </c>
      <c r="Z60" s="204">
        <v>40.020000000000003</v>
      </c>
      <c r="AA60" s="204">
        <v>40.020000000000003</v>
      </c>
    </row>
    <row r="61" spans="1:28" x14ac:dyDescent="0.2">
      <c r="A61" s="218" t="s">
        <v>241</v>
      </c>
      <c r="B61" s="204">
        <v>2257.2545380299998</v>
      </c>
      <c r="C61" s="204">
        <v>2159.1262167599998</v>
      </c>
      <c r="D61" s="204">
        <v>2340.8449018200004</v>
      </c>
      <c r="E61" s="204">
        <v>2062.0617444199997</v>
      </c>
      <c r="F61" s="204">
        <v>2123.8318312400002</v>
      </c>
      <c r="G61" s="204">
        <v>2211.5728340121314</v>
      </c>
      <c r="H61" s="204">
        <v>2225.1385654501851</v>
      </c>
      <c r="I61" s="204">
        <v>2209.6719152907344</v>
      </c>
      <c r="J61" s="204">
        <v>2141.2822122300622</v>
      </c>
      <c r="K61" s="204">
        <v>1945.0031872319532</v>
      </c>
      <c r="L61" s="204">
        <v>2000.2693312444701</v>
      </c>
      <c r="M61" s="204">
        <v>1716.2173173088433</v>
      </c>
      <c r="N61" s="204">
        <v>1670.537665903207</v>
      </c>
      <c r="O61" s="204">
        <v>1709.8595198188671</v>
      </c>
      <c r="P61" s="204">
        <v>1719.5796571128001</v>
      </c>
      <c r="Q61" s="204">
        <v>1830.873159169179</v>
      </c>
      <c r="R61" s="204">
        <v>1887.9734083967899</v>
      </c>
      <c r="S61" s="204">
        <v>1752.721712091311</v>
      </c>
      <c r="T61" s="204">
        <v>1767.8719322012043</v>
      </c>
      <c r="U61" s="204">
        <v>1754.2947606725093</v>
      </c>
      <c r="V61" s="204">
        <v>1915.9145685919264</v>
      </c>
      <c r="W61" s="204">
        <v>1926.5879529036924</v>
      </c>
      <c r="X61" s="204">
        <v>1875.4124792491918</v>
      </c>
      <c r="Y61" s="204">
        <v>1618.8616958312944</v>
      </c>
      <c r="Z61" s="204">
        <v>1662.0902002402393</v>
      </c>
      <c r="AA61" s="204">
        <v>1579.0622871998733</v>
      </c>
    </row>
    <row r="62" spans="1:28" x14ac:dyDescent="0.2">
      <c r="A62" s="218" t="s">
        <v>242</v>
      </c>
      <c r="B62" s="204" t="s">
        <v>236</v>
      </c>
      <c r="C62" s="204">
        <v>0</v>
      </c>
      <c r="D62" s="204">
        <v>0</v>
      </c>
      <c r="E62" s="204">
        <v>0</v>
      </c>
      <c r="F62" s="204">
        <v>0</v>
      </c>
      <c r="G62" s="204">
        <v>0</v>
      </c>
      <c r="H62" s="204">
        <v>0</v>
      </c>
      <c r="I62" s="204">
        <v>0</v>
      </c>
      <c r="J62" s="204">
        <v>0</v>
      </c>
      <c r="K62" s="204">
        <v>0</v>
      </c>
      <c r="L62" s="204">
        <v>0</v>
      </c>
      <c r="M62" s="204">
        <v>0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4">
        <v>0</v>
      </c>
      <c r="W62" s="204">
        <v>0</v>
      </c>
      <c r="X62" s="204">
        <v>0</v>
      </c>
      <c r="Y62" s="204">
        <v>0</v>
      </c>
      <c r="Z62" s="204">
        <v>0</v>
      </c>
      <c r="AA62" s="204">
        <v>0</v>
      </c>
    </row>
    <row r="63" spans="1:28" x14ac:dyDescent="0.2">
      <c r="A63" s="218" t="s">
        <v>243</v>
      </c>
      <c r="B63" s="204">
        <v>0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4">
        <v>0</v>
      </c>
      <c r="W63" s="204">
        <v>0</v>
      </c>
      <c r="X63" s="204">
        <v>0</v>
      </c>
      <c r="Y63" s="204">
        <v>0</v>
      </c>
      <c r="Z63" s="204">
        <v>0</v>
      </c>
      <c r="AA63" s="204">
        <v>0</v>
      </c>
    </row>
    <row r="64" spans="1:28" x14ac:dyDescent="0.2">
      <c r="A64" s="215" t="s">
        <v>244</v>
      </c>
      <c r="B64" s="197">
        <v>9764.1749599999985</v>
      </c>
      <c r="C64" s="197">
        <v>8191.8414900000007</v>
      </c>
      <c r="D64" s="197">
        <v>8537.5092399999994</v>
      </c>
      <c r="E64" s="197">
        <v>8889.7986392000003</v>
      </c>
      <c r="F64" s="197">
        <v>9526.5898072</v>
      </c>
      <c r="G64" s="197">
        <v>10974.0571648</v>
      </c>
      <c r="H64" s="197">
        <v>11571.528349599999</v>
      </c>
      <c r="I64" s="197">
        <v>12426.9454716</v>
      </c>
      <c r="J64" s="197">
        <v>13325.612310400002</v>
      </c>
      <c r="K64" s="197">
        <v>14100.728168000001</v>
      </c>
      <c r="L64" s="197">
        <v>13744.223966</v>
      </c>
      <c r="M64" s="197">
        <v>11450.014527200001</v>
      </c>
      <c r="N64" s="197">
        <v>11352.814166799997</v>
      </c>
      <c r="O64" s="197">
        <v>13080.765819159999</v>
      </c>
      <c r="P64" s="197">
        <v>14043.12439608</v>
      </c>
      <c r="Q64" s="197">
        <v>13545.19333916</v>
      </c>
      <c r="R64" s="197">
        <v>13163.423155320001</v>
      </c>
      <c r="S64" s="197">
        <v>13953.198959840001</v>
      </c>
      <c r="T64" s="197">
        <v>14354.514330280001</v>
      </c>
      <c r="U64" s="197">
        <v>11773.897981840002</v>
      </c>
      <c r="V64" s="197">
        <v>14427.92900088</v>
      </c>
      <c r="W64" s="197">
        <v>14878.154133359996</v>
      </c>
      <c r="X64" s="197">
        <v>14655.7330162</v>
      </c>
      <c r="Y64" s="197">
        <v>15444.478703919998</v>
      </c>
      <c r="Z64" s="197">
        <v>15928.315960239999</v>
      </c>
      <c r="AA64" s="197">
        <v>14696.50010352</v>
      </c>
    </row>
    <row r="65" spans="1:28" x14ac:dyDescent="0.2">
      <c r="A65" s="217" t="s">
        <v>245</v>
      </c>
      <c r="B65" s="204">
        <v>8666.7766999999985</v>
      </c>
      <c r="C65" s="204">
        <v>7215.5826100000004</v>
      </c>
      <c r="D65" s="204">
        <v>7622.7613799999999</v>
      </c>
      <c r="E65" s="204">
        <v>7993.3485599999995</v>
      </c>
      <c r="F65" s="204">
        <v>8528.4057899999989</v>
      </c>
      <c r="G65" s="204">
        <v>9997.0933000000005</v>
      </c>
      <c r="H65" s="204">
        <v>10421.623589999999</v>
      </c>
      <c r="I65" s="204">
        <v>11256.15343</v>
      </c>
      <c r="J65" s="204">
        <v>12081.06774</v>
      </c>
      <c r="K65" s="204">
        <v>12915.576570000001</v>
      </c>
      <c r="L65" s="204">
        <v>12592.752759999999</v>
      </c>
      <c r="M65" s="204">
        <v>10377.07185</v>
      </c>
      <c r="N65" s="204">
        <v>10298.327039999998</v>
      </c>
      <c r="O65" s="204">
        <v>12069.854739159999</v>
      </c>
      <c r="P65" s="204">
        <v>13009.473691680001</v>
      </c>
      <c r="Q65" s="204">
        <v>12390.41913916</v>
      </c>
      <c r="R65" s="204">
        <v>12048.62507532</v>
      </c>
      <c r="S65" s="204">
        <v>12854.477359840001</v>
      </c>
      <c r="T65" s="204">
        <v>13214.30921028</v>
      </c>
      <c r="U65" s="204">
        <v>10682.334301840001</v>
      </c>
      <c r="V65" s="204">
        <v>13054.065780879999</v>
      </c>
      <c r="W65" s="204">
        <v>13384.568713359999</v>
      </c>
      <c r="X65" s="204">
        <v>13090.0175162</v>
      </c>
      <c r="Y65" s="204">
        <v>13907.684243919999</v>
      </c>
      <c r="Z65" s="204">
        <v>14344.53366024</v>
      </c>
      <c r="AA65" s="204">
        <v>12922.687283519999</v>
      </c>
      <c r="AB65" t="s">
        <v>363</v>
      </c>
    </row>
    <row r="66" spans="1:28" x14ac:dyDescent="0.2">
      <c r="A66" s="217" t="s">
        <v>246</v>
      </c>
      <c r="B66" s="201">
        <v>341.18670000000003</v>
      </c>
      <c r="C66" s="201">
        <v>285.36270000000002</v>
      </c>
      <c r="D66" s="201">
        <v>252.6473</v>
      </c>
      <c r="E66" s="201">
        <v>242.68</v>
      </c>
      <c r="F66" s="201">
        <v>253.1122</v>
      </c>
      <c r="G66" s="201">
        <v>249.30109999999996</v>
      </c>
      <c r="H66" s="201">
        <v>311.60179999999997</v>
      </c>
      <c r="I66" s="201">
        <v>335.51570000000004</v>
      </c>
      <c r="J66" s="201">
        <v>359.95929999999998</v>
      </c>
      <c r="K66" s="201">
        <v>370.99979999999999</v>
      </c>
      <c r="L66" s="201">
        <v>268.74209999999999</v>
      </c>
      <c r="M66" s="201">
        <v>182.02420000000001</v>
      </c>
      <c r="N66" s="201">
        <v>152.65979999999999</v>
      </c>
      <c r="O66" s="201">
        <v>186.3861</v>
      </c>
      <c r="P66" s="201">
        <v>238.70070000000001</v>
      </c>
      <c r="Q66" s="201">
        <v>265.64439999999996</v>
      </c>
      <c r="R66" s="201">
        <v>220.0532</v>
      </c>
      <c r="S66" s="201">
        <v>249.95179999999999</v>
      </c>
      <c r="T66" s="201">
        <v>286.62379999999996</v>
      </c>
      <c r="U66" s="201">
        <v>174.37039999999999</v>
      </c>
      <c r="V66" s="201">
        <v>293.58409999999998</v>
      </c>
      <c r="W66" s="201">
        <v>290.45509999999996</v>
      </c>
      <c r="X66" s="201">
        <v>306.10790000000003</v>
      </c>
      <c r="Y66" s="201">
        <v>299.87450000000001</v>
      </c>
      <c r="Z66" s="201">
        <v>318.55190000000005</v>
      </c>
      <c r="AA66" s="201">
        <v>283.40009999999995</v>
      </c>
      <c r="AB66" t="s">
        <v>363</v>
      </c>
    </row>
    <row r="67" spans="1:28" x14ac:dyDescent="0.2">
      <c r="A67" s="217" t="s">
        <v>247</v>
      </c>
      <c r="B67" s="201">
        <v>104.23360000000001</v>
      </c>
      <c r="C67" s="201">
        <v>76.382400000000004</v>
      </c>
      <c r="D67" s="201">
        <v>67.521600000000007</v>
      </c>
      <c r="E67" s="201">
        <v>41.238399999999999</v>
      </c>
      <c r="F67" s="201">
        <v>0</v>
      </c>
      <c r="G67" s="201">
        <v>16.660799999999998</v>
      </c>
      <c r="H67" s="201">
        <v>98.268799999999999</v>
      </c>
      <c r="I67" s="201">
        <v>106.1696</v>
      </c>
      <c r="J67" s="201">
        <v>107.76214400000001</v>
      </c>
      <c r="K67" s="201">
        <v>124.24976000000001</v>
      </c>
      <c r="L67" s="201">
        <v>135.382544</v>
      </c>
      <c r="M67" s="201">
        <v>82.4</v>
      </c>
      <c r="N67" s="201">
        <v>62.4</v>
      </c>
      <c r="O67" s="201">
        <v>40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1">
        <v>0</v>
      </c>
      <c r="W67" s="201">
        <v>0</v>
      </c>
      <c r="X67" s="201">
        <v>0</v>
      </c>
      <c r="Y67" s="201">
        <v>0</v>
      </c>
      <c r="Z67" s="201">
        <v>0</v>
      </c>
      <c r="AA67" s="201">
        <v>0</v>
      </c>
    </row>
    <row r="68" spans="1:28" x14ac:dyDescent="0.2">
      <c r="A68" s="217" t="s">
        <v>248</v>
      </c>
      <c r="B68" s="201">
        <v>0</v>
      </c>
      <c r="C68" s="201">
        <v>0</v>
      </c>
      <c r="D68" s="201">
        <v>0</v>
      </c>
      <c r="E68" s="201">
        <v>0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  <c r="L68" s="201">
        <v>0</v>
      </c>
      <c r="M68" s="201">
        <v>0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1">
        <v>0</v>
      </c>
      <c r="W68" s="201">
        <v>0</v>
      </c>
      <c r="X68" s="201">
        <v>0</v>
      </c>
      <c r="Y68" s="201">
        <v>0</v>
      </c>
      <c r="Z68" s="201">
        <v>0</v>
      </c>
      <c r="AA68" s="201">
        <v>0</v>
      </c>
    </row>
    <row r="69" spans="1:28" x14ac:dyDescent="0.2">
      <c r="A69" s="217" t="s">
        <v>249</v>
      </c>
      <c r="B69" s="201">
        <v>97.300320000000013</v>
      </c>
      <c r="C69" s="201">
        <v>97.300320000000013</v>
      </c>
      <c r="D69" s="201">
        <v>88.197200000000009</v>
      </c>
      <c r="E69" s="201">
        <v>79.852546799999999</v>
      </c>
      <c r="F69" s="201">
        <v>88.567528400000015</v>
      </c>
      <c r="G69" s="201">
        <v>85.461116000000004</v>
      </c>
      <c r="H69" s="201">
        <v>90.391948400000018</v>
      </c>
      <c r="I69" s="201">
        <v>76.793938000000011</v>
      </c>
      <c r="J69" s="201">
        <v>96.750950400000008</v>
      </c>
      <c r="K69" s="201">
        <v>65.866533200000006</v>
      </c>
      <c r="L69" s="201">
        <v>71.746781599999991</v>
      </c>
      <c r="M69" s="201">
        <v>70.93488480000002</v>
      </c>
      <c r="N69" s="201">
        <v>72.127879199999995</v>
      </c>
      <c r="O69" s="201">
        <v>72.460804000000024</v>
      </c>
      <c r="P69" s="201">
        <v>61.611664400000009</v>
      </c>
      <c r="Q69" s="201">
        <v>69.881760000000014</v>
      </c>
      <c r="R69" s="201">
        <v>70.212999999999994</v>
      </c>
      <c r="S69" s="201">
        <v>71.309160000000006</v>
      </c>
      <c r="T69" s="201">
        <v>73.409960000000012</v>
      </c>
      <c r="U69" s="201">
        <v>74.795760000000016</v>
      </c>
      <c r="V69" s="201">
        <v>99.872240000000005</v>
      </c>
      <c r="W69" s="201">
        <v>116.33284</v>
      </c>
      <c r="X69" s="201">
        <v>123.80732000000002</v>
      </c>
      <c r="Y69" s="201">
        <v>131.74772000000002</v>
      </c>
      <c r="Z69" s="201">
        <v>130.24024000000003</v>
      </c>
      <c r="AA69" s="201">
        <v>137.16144</v>
      </c>
      <c r="AB69" t="s">
        <v>364</v>
      </c>
    </row>
    <row r="70" spans="1:28" x14ac:dyDescent="0.2">
      <c r="A70" s="217" t="s">
        <v>250</v>
      </c>
      <c r="B70" s="201">
        <v>554.67764</v>
      </c>
      <c r="C70" s="201">
        <v>517.21346000000005</v>
      </c>
      <c r="D70" s="201">
        <v>506.38175999999999</v>
      </c>
      <c r="E70" s="201">
        <v>532.67913239999996</v>
      </c>
      <c r="F70" s="201">
        <v>656.50428879999993</v>
      </c>
      <c r="G70" s="201">
        <v>625.54084879999994</v>
      </c>
      <c r="H70" s="201">
        <v>649.64221120000002</v>
      </c>
      <c r="I70" s="201">
        <v>652.31280359999994</v>
      </c>
      <c r="J70" s="201">
        <v>680.07217600000001</v>
      </c>
      <c r="K70" s="201">
        <v>624.03550480000001</v>
      </c>
      <c r="L70" s="201">
        <v>675.5997804000001</v>
      </c>
      <c r="M70" s="201">
        <v>737.58359239999993</v>
      </c>
      <c r="N70" s="201">
        <v>767.29944760000012</v>
      </c>
      <c r="O70" s="201">
        <v>712.06417599999997</v>
      </c>
      <c r="P70" s="201">
        <v>733.33834000000002</v>
      </c>
      <c r="Q70" s="201">
        <v>819.24804000000006</v>
      </c>
      <c r="R70" s="201">
        <v>824.53188</v>
      </c>
      <c r="S70" s="201">
        <v>777.46064000000001</v>
      </c>
      <c r="T70" s="201">
        <v>780.17135999999994</v>
      </c>
      <c r="U70" s="201">
        <v>842.39751999999999</v>
      </c>
      <c r="V70" s="201">
        <v>980.40688</v>
      </c>
      <c r="W70" s="201">
        <v>1086.79748</v>
      </c>
      <c r="X70" s="201">
        <v>1135.8002799999999</v>
      </c>
      <c r="Y70" s="201">
        <v>1105.1722400000001</v>
      </c>
      <c r="Z70" s="201">
        <v>1134.9901599999998</v>
      </c>
      <c r="AA70" s="201">
        <v>1353.25128</v>
      </c>
      <c r="AB70" t="s">
        <v>364</v>
      </c>
    </row>
    <row r="71" spans="1:28" x14ac:dyDescent="0.2">
      <c r="A71" s="217" t="s">
        <v>251</v>
      </c>
      <c r="B71" s="201">
        <v>0</v>
      </c>
      <c r="C71" s="201">
        <v>0</v>
      </c>
      <c r="D71" s="201">
        <v>0</v>
      </c>
      <c r="E71" s="201">
        <v>0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  <c r="L71" s="201">
        <v>0</v>
      </c>
      <c r="M71" s="201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1">
        <v>0</v>
      </c>
      <c r="W71" s="201">
        <v>0</v>
      </c>
      <c r="X71" s="201">
        <v>0</v>
      </c>
      <c r="Y71" s="201">
        <v>0</v>
      </c>
      <c r="Z71" s="201">
        <v>0</v>
      </c>
      <c r="AA71" s="201">
        <v>0</v>
      </c>
    </row>
    <row r="72" spans="1:28" x14ac:dyDescent="0.2">
      <c r="A72" s="220" t="s">
        <v>252</v>
      </c>
      <c r="B72" s="221">
        <v>290.95330818400004</v>
      </c>
      <c r="C72" s="221">
        <v>306.54097397733329</v>
      </c>
      <c r="D72" s="221">
        <v>309.69098047234974</v>
      </c>
      <c r="E72" s="221">
        <v>259.11393021066669</v>
      </c>
      <c r="F72" s="221">
        <v>262.58641983200005</v>
      </c>
      <c r="G72" s="221">
        <v>267.82318477199999</v>
      </c>
      <c r="H72" s="221">
        <v>273.8089411374317</v>
      </c>
      <c r="I72" s="221">
        <v>232.34770832533334</v>
      </c>
      <c r="J72" s="221">
        <v>229.05051451333333</v>
      </c>
      <c r="K72" s="221">
        <v>327.37822416933329</v>
      </c>
      <c r="L72" s="221">
        <v>232.82056109462917</v>
      </c>
      <c r="M72" s="221">
        <v>205.18840989911732</v>
      </c>
      <c r="N72" s="221">
        <v>211.24678414759339</v>
      </c>
      <c r="O72" s="221">
        <v>202.79523679408402</v>
      </c>
      <c r="P72" s="221">
        <v>206.37192576306418</v>
      </c>
      <c r="Q72" s="221">
        <v>203.14251692763602</v>
      </c>
      <c r="R72" s="221">
        <v>200.64509995056272</v>
      </c>
      <c r="S72" s="221">
        <v>204.70712566782132</v>
      </c>
      <c r="T72" s="221">
        <v>193.01158139344324</v>
      </c>
      <c r="U72" s="221">
        <v>157.97307812264006</v>
      </c>
      <c r="V72" s="221">
        <v>161.78528676562266</v>
      </c>
      <c r="W72" s="221">
        <v>143.60344235551599</v>
      </c>
      <c r="X72" s="221">
        <v>148.99472064477141</v>
      </c>
      <c r="Y72" s="221">
        <v>163.16478266454669</v>
      </c>
      <c r="Z72" s="221">
        <v>144.25823692709736</v>
      </c>
      <c r="AA72" s="221">
        <v>94.304888880091994</v>
      </c>
      <c r="AB72" t="s">
        <v>362</v>
      </c>
    </row>
    <row r="73" spans="1:28" x14ac:dyDescent="0.2">
      <c r="A73" s="217" t="s">
        <v>253</v>
      </c>
      <c r="B73" s="222">
        <v>235.87508744800002</v>
      </c>
      <c r="C73" s="222">
        <v>253.26817879733332</v>
      </c>
      <c r="D73" s="222">
        <v>257.67882559081966</v>
      </c>
      <c r="E73" s="222">
        <v>211.93564186666669</v>
      </c>
      <c r="F73" s="222">
        <v>216.70079428800003</v>
      </c>
      <c r="G73" s="222">
        <v>212.92394243999999</v>
      </c>
      <c r="H73" s="222">
        <v>214.49839104322405</v>
      </c>
      <c r="I73" s="222">
        <v>180.12697765333334</v>
      </c>
      <c r="J73" s="222">
        <v>173.43594556933334</v>
      </c>
      <c r="K73" s="222">
        <v>269.43879941733331</v>
      </c>
      <c r="L73" s="222">
        <v>193.02878819866851</v>
      </c>
      <c r="M73" s="222">
        <v>168.07499402692534</v>
      </c>
      <c r="N73" s="222">
        <v>179.04556284853339</v>
      </c>
      <c r="O73" s="222">
        <v>173.63349537564801</v>
      </c>
      <c r="P73" s="222">
        <v>174.34064938828161</v>
      </c>
      <c r="Q73" s="222">
        <v>171.05649624811736</v>
      </c>
      <c r="R73" s="222">
        <v>169.65837421580673</v>
      </c>
      <c r="S73" s="222">
        <v>171.46983516211998</v>
      </c>
      <c r="T73" s="222">
        <v>163.21877158213658</v>
      </c>
      <c r="U73" s="222">
        <v>134.26473384500005</v>
      </c>
      <c r="V73" s="222">
        <v>136.11341978767865</v>
      </c>
      <c r="W73" s="222">
        <v>120.436046250388</v>
      </c>
      <c r="X73" s="222">
        <v>125.29127235325076</v>
      </c>
      <c r="Y73" s="222">
        <v>141.0457406205467</v>
      </c>
      <c r="Z73" s="222">
        <v>124.93712072529601</v>
      </c>
      <c r="AA73" s="222">
        <v>77.563690165485326</v>
      </c>
    </row>
    <row r="74" spans="1:28" x14ac:dyDescent="0.2">
      <c r="A74" s="217" t="s">
        <v>254</v>
      </c>
      <c r="B74" s="223">
        <v>55.078220736000006</v>
      </c>
      <c r="C74" s="223">
        <v>53.272795179999996</v>
      </c>
      <c r="D74" s="223">
        <v>52.012154881530059</v>
      </c>
      <c r="E74" s="223">
        <v>47.178288343999995</v>
      </c>
      <c r="F74" s="223">
        <v>45.885625544000014</v>
      </c>
      <c r="G74" s="223">
        <v>54.899242331999993</v>
      </c>
      <c r="H74" s="223">
        <v>59.310550094207656</v>
      </c>
      <c r="I74" s="223">
        <v>52.220730671999995</v>
      </c>
      <c r="J74" s="223">
        <v>55.614568943999998</v>
      </c>
      <c r="K74" s="223">
        <v>57.939424752000001</v>
      </c>
      <c r="L74" s="223">
        <v>39.791772895960655</v>
      </c>
      <c r="M74" s="223">
        <v>37.113415872191986</v>
      </c>
      <c r="N74" s="223">
        <v>32.201221299059995</v>
      </c>
      <c r="O74" s="223">
        <v>29.161741418435994</v>
      </c>
      <c r="P74" s="223">
        <v>32.031276374782585</v>
      </c>
      <c r="Q74" s="223">
        <v>32.086020679518668</v>
      </c>
      <c r="R74" s="223">
        <v>30.986725734755989</v>
      </c>
      <c r="S74" s="223">
        <v>33.237290505701331</v>
      </c>
      <c r="T74" s="223">
        <v>29.792809811306665</v>
      </c>
      <c r="U74" s="223">
        <v>23.708344277639998</v>
      </c>
      <c r="V74" s="223">
        <v>25.671866977944003</v>
      </c>
      <c r="W74" s="223">
        <v>23.167396105128006</v>
      </c>
      <c r="X74" s="223">
        <v>23.703448291520658</v>
      </c>
      <c r="Y74" s="223">
        <v>22.119042043999993</v>
      </c>
      <c r="Z74" s="223">
        <v>19.321116201801335</v>
      </c>
      <c r="AA74" s="223">
        <v>16.741198714606668</v>
      </c>
    </row>
    <row r="75" spans="1:28" x14ac:dyDescent="0.2">
      <c r="A75" s="217" t="s">
        <v>255</v>
      </c>
      <c r="B75" s="224">
        <v>0</v>
      </c>
      <c r="C75" s="224">
        <v>0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24">
        <v>0</v>
      </c>
      <c r="O75" s="224">
        <v>0</v>
      </c>
      <c r="P75" s="224">
        <v>0</v>
      </c>
      <c r="Q75" s="224">
        <v>0</v>
      </c>
      <c r="R75" s="224">
        <v>0</v>
      </c>
      <c r="S75" s="224">
        <v>0</v>
      </c>
      <c r="T75" s="224">
        <v>0</v>
      </c>
      <c r="U75" s="224">
        <v>0</v>
      </c>
      <c r="V75" s="224">
        <v>0</v>
      </c>
      <c r="W75" s="224">
        <v>0</v>
      </c>
      <c r="X75" s="224">
        <v>0</v>
      </c>
      <c r="Y75" s="224">
        <v>0</v>
      </c>
      <c r="Z75" s="224">
        <v>0</v>
      </c>
      <c r="AA75" s="224">
        <v>0</v>
      </c>
    </row>
    <row r="76" spans="1:28" x14ac:dyDescent="0.2">
      <c r="A76" s="217" t="s">
        <v>256</v>
      </c>
      <c r="B76" s="224">
        <v>0</v>
      </c>
      <c r="C76" s="224">
        <v>0</v>
      </c>
      <c r="D76" s="224">
        <v>0</v>
      </c>
      <c r="E76" s="224">
        <v>0</v>
      </c>
      <c r="F76" s="224">
        <v>0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24">
        <v>0</v>
      </c>
      <c r="O76" s="224">
        <v>0</v>
      </c>
      <c r="P76" s="224">
        <v>0</v>
      </c>
      <c r="Q76" s="224">
        <v>0</v>
      </c>
      <c r="R76" s="224">
        <v>0</v>
      </c>
      <c r="S76" s="224">
        <v>0</v>
      </c>
      <c r="T76" s="224">
        <v>0</v>
      </c>
      <c r="U76" s="224">
        <v>0</v>
      </c>
      <c r="V76" s="224">
        <v>0</v>
      </c>
      <c r="W76" s="224">
        <v>0</v>
      </c>
      <c r="X76" s="224">
        <v>0</v>
      </c>
      <c r="Y76" s="224">
        <v>0</v>
      </c>
      <c r="Z76" s="224">
        <v>0</v>
      </c>
      <c r="AA76" s="224">
        <v>0</v>
      </c>
    </row>
    <row r="77" spans="1:28" x14ac:dyDescent="0.2">
      <c r="A77" s="220" t="s">
        <v>257</v>
      </c>
      <c r="B77" s="225">
        <v>0</v>
      </c>
      <c r="C77" s="225">
        <v>0</v>
      </c>
      <c r="D77" s="225">
        <v>0</v>
      </c>
      <c r="E77" s="225">
        <v>0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25">
        <v>0</v>
      </c>
      <c r="R77" s="225">
        <v>0</v>
      </c>
      <c r="S77" s="225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0</v>
      </c>
      <c r="Z77" s="225">
        <v>0</v>
      </c>
      <c r="AA77" s="225">
        <v>0</v>
      </c>
      <c r="AB77" t="s">
        <v>364</v>
      </c>
    </row>
    <row r="78" spans="1:28" x14ac:dyDescent="0.2">
      <c r="A78" s="217" t="s">
        <v>258</v>
      </c>
      <c r="B78" s="226">
        <v>0</v>
      </c>
      <c r="C78" s="226">
        <v>0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0</v>
      </c>
      <c r="P78" s="226">
        <v>0</v>
      </c>
      <c r="Q78" s="226">
        <v>0</v>
      </c>
      <c r="R78" s="226">
        <v>0</v>
      </c>
      <c r="S78" s="226">
        <v>0</v>
      </c>
      <c r="T78" s="226">
        <v>0</v>
      </c>
      <c r="U78" s="226">
        <v>0</v>
      </c>
      <c r="V78" s="226">
        <v>0</v>
      </c>
      <c r="W78" s="226">
        <v>0</v>
      </c>
      <c r="X78" s="226">
        <v>0</v>
      </c>
      <c r="Y78" s="226">
        <v>0</v>
      </c>
      <c r="Z78" s="226">
        <v>0</v>
      </c>
      <c r="AA78" s="226">
        <v>0</v>
      </c>
    </row>
    <row r="79" spans="1:28" x14ac:dyDescent="0.2">
      <c r="A79" s="217" t="s">
        <v>259</v>
      </c>
      <c r="B79" s="224">
        <v>0</v>
      </c>
      <c r="C79" s="224">
        <v>0</v>
      </c>
      <c r="D79" s="224">
        <v>0</v>
      </c>
      <c r="E79" s="224">
        <v>0</v>
      </c>
      <c r="F79" s="224">
        <v>0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24">
        <v>0</v>
      </c>
      <c r="O79" s="224">
        <v>0</v>
      </c>
      <c r="P79" s="224">
        <v>0</v>
      </c>
      <c r="Q79" s="224">
        <v>0</v>
      </c>
      <c r="R79" s="224">
        <v>0</v>
      </c>
      <c r="S79" s="224">
        <v>0</v>
      </c>
      <c r="T79" s="224">
        <v>0</v>
      </c>
      <c r="U79" s="224">
        <v>0</v>
      </c>
      <c r="V79" s="224">
        <v>0</v>
      </c>
      <c r="W79" s="224">
        <v>0</v>
      </c>
      <c r="X79" s="224">
        <v>0</v>
      </c>
      <c r="Y79" s="224">
        <v>0</v>
      </c>
      <c r="Z79" s="224">
        <v>0</v>
      </c>
      <c r="AA79" s="224">
        <v>0</v>
      </c>
    </row>
    <row r="80" spans="1:28" x14ac:dyDescent="0.2">
      <c r="A80" s="217" t="s">
        <v>260</v>
      </c>
      <c r="B80" s="224">
        <v>0</v>
      </c>
      <c r="C80" s="224">
        <v>0</v>
      </c>
      <c r="D80" s="224">
        <v>0</v>
      </c>
      <c r="E80" s="224">
        <v>0</v>
      </c>
      <c r="F80" s="224">
        <v>0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24">
        <v>0</v>
      </c>
      <c r="O80" s="224">
        <v>0</v>
      </c>
      <c r="P80" s="224">
        <v>0</v>
      </c>
      <c r="Q80" s="224">
        <v>0</v>
      </c>
      <c r="R80" s="224">
        <v>0</v>
      </c>
      <c r="S80" s="224">
        <v>0</v>
      </c>
      <c r="T80" s="224">
        <v>0</v>
      </c>
      <c r="U80" s="224">
        <v>0</v>
      </c>
      <c r="V80" s="224">
        <v>0</v>
      </c>
      <c r="W80" s="224">
        <v>0</v>
      </c>
      <c r="X80" s="224">
        <v>0</v>
      </c>
      <c r="Y80" s="224">
        <v>0</v>
      </c>
      <c r="Z80" s="224">
        <v>0</v>
      </c>
      <c r="AA80" s="224">
        <v>0</v>
      </c>
    </row>
    <row r="81" spans="1:28" x14ac:dyDescent="0.2">
      <c r="A81" s="217" t="s">
        <v>261</v>
      </c>
      <c r="B81" s="224">
        <v>0</v>
      </c>
      <c r="C81" s="224">
        <v>0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  <c r="N81" s="224">
        <v>0</v>
      </c>
      <c r="O81" s="224">
        <v>0</v>
      </c>
      <c r="P81" s="224">
        <v>0</v>
      </c>
      <c r="Q81" s="224">
        <v>0</v>
      </c>
      <c r="R81" s="224">
        <v>0</v>
      </c>
      <c r="S81" s="224">
        <v>0</v>
      </c>
      <c r="T81" s="224">
        <v>0</v>
      </c>
      <c r="U81" s="224">
        <v>0</v>
      </c>
      <c r="V81" s="224">
        <v>0</v>
      </c>
      <c r="W81" s="224">
        <v>0</v>
      </c>
      <c r="X81" s="224">
        <v>0</v>
      </c>
      <c r="Y81" s="224">
        <v>0</v>
      </c>
      <c r="Z81" s="224">
        <v>0</v>
      </c>
      <c r="AA81" s="224">
        <v>0</v>
      </c>
    </row>
    <row r="82" spans="1:28" x14ac:dyDescent="0.2">
      <c r="A82" s="217" t="s">
        <v>262</v>
      </c>
      <c r="B82" s="224">
        <v>0</v>
      </c>
      <c r="C82" s="224">
        <v>0</v>
      </c>
      <c r="D82" s="224">
        <v>0</v>
      </c>
      <c r="E82" s="224">
        <v>0</v>
      </c>
      <c r="F82" s="224">
        <v>0</v>
      </c>
      <c r="G82" s="224">
        <v>0</v>
      </c>
      <c r="H82" s="224">
        <v>0</v>
      </c>
      <c r="I82" s="224">
        <v>0</v>
      </c>
      <c r="J82" s="224">
        <v>0</v>
      </c>
      <c r="K82" s="224">
        <v>0</v>
      </c>
      <c r="L82" s="224">
        <v>0</v>
      </c>
      <c r="M82" s="224">
        <v>0</v>
      </c>
      <c r="N82" s="224">
        <v>0</v>
      </c>
      <c r="O82" s="224">
        <v>0</v>
      </c>
      <c r="P82" s="224">
        <v>0</v>
      </c>
      <c r="Q82" s="224">
        <v>0</v>
      </c>
      <c r="R82" s="224">
        <v>0</v>
      </c>
      <c r="S82" s="224">
        <v>0</v>
      </c>
      <c r="T82" s="224">
        <v>0</v>
      </c>
      <c r="U82" s="224">
        <v>0</v>
      </c>
      <c r="V82" s="224">
        <v>0</v>
      </c>
      <c r="W82" s="224">
        <v>0</v>
      </c>
      <c r="X82" s="224">
        <v>0</v>
      </c>
      <c r="Y82" s="224">
        <v>0</v>
      </c>
      <c r="Z82" s="224">
        <v>0</v>
      </c>
      <c r="AA82" s="224">
        <v>0</v>
      </c>
    </row>
    <row r="83" spans="1:28" x14ac:dyDescent="0.2">
      <c r="A83" s="220" t="s">
        <v>263</v>
      </c>
      <c r="B83" s="225">
        <v>0</v>
      </c>
      <c r="C83" s="225">
        <v>0</v>
      </c>
      <c r="D83" s="225">
        <v>0</v>
      </c>
      <c r="E83" s="225">
        <v>0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0</v>
      </c>
      <c r="M83" s="225">
        <v>0</v>
      </c>
      <c r="N83" s="225">
        <v>0</v>
      </c>
      <c r="O83" s="225">
        <v>0</v>
      </c>
      <c r="P83" s="225">
        <v>0</v>
      </c>
      <c r="Q83" s="225">
        <v>0</v>
      </c>
      <c r="R83" s="225">
        <v>0</v>
      </c>
      <c r="S83" s="225">
        <v>0</v>
      </c>
      <c r="T83" s="225">
        <v>0</v>
      </c>
      <c r="U83" s="225">
        <v>0</v>
      </c>
      <c r="V83" s="225">
        <v>0</v>
      </c>
      <c r="W83" s="225">
        <v>0</v>
      </c>
      <c r="X83" s="225">
        <v>0</v>
      </c>
      <c r="Y83" s="225">
        <v>0</v>
      </c>
      <c r="Z83" s="225">
        <v>0</v>
      </c>
      <c r="AA83" s="225">
        <v>0</v>
      </c>
      <c r="AB83" t="s">
        <v>362</v>
      </c>
    </row>
    <row r="84" spans="1:28" x14ac:dyDescent="0.2">
      <c r="A84" s="217" t="s">
        <v>264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0</v>
      </c>
    </row>
    <row r="85" spans="1:28" x14ac:dyDescent="0.2">
      <c r="A85" s="217" t="s">
        <v>265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  <c r="N85" s="224">
        <v>0</v>
      </c>
      <c r="O85" s="224">
        <v>0</v>
      </c>
      <c r="P85" s="224">
        <v>0</v>
      </c>
      <c r="Q85" s="224">
        <v>0</v>
      </c>
      <c r="R85" s="224">
        <v>0</v>
      </c>
      <c r="S85" s="224">
        <v>0</v>
      </c>
      <c r="T85" s="224">
        <v>0</v>
      </c>
      <c r="U85" s="224">
        <v>0</v>
      </c>
      <c r="V85" s="224">
        <v>0</v>
      </c>
      <c r="W85" s="224">
        <v>0</v>
      </c>
      <c r="X85" s="224">
        <v>0</v>
      </c>
      <c r="Y85" s="224">
        <v>0</v>
      </c>
      <c r="Z85" s="224">
        <v>0</v>
      </c>
      <c r="AA85" s="224">
        <v>0</v>
      </c>
    </row>
    <row r="86" spans="1:28" x14ac:dyDescent="0.2">
      <c r="A86" s="217" t="s">
        <v>266</v>
      </c>
      <c r="B86" s="224">
        <v>0</v>
      </c>
      <c r="C86" s="224">
        <v>0</v>
      </c>
      <c r="D86" s="224">
        <v>0</v>
      </c>
      <c r="E86" s="224">
        <v>0</v>
      </c>
      <c r="F86" s="224">
        <v>0</v>
      </c>
      <c r="G86" s="224">
        <v>0</v>
      </c>
      <c r="H86" s="224">
        <v>0</v>
      </c>
      <c r="I86" s="224">
        <v>0</v>
      </c>
      <c r="J86" s="224">
        <v>0</v>
      </c>
      <c r="K86" s="224">
        <v>0</v>
      </c>
      <c r="L86" s="224">
        <v>0</v>
      </c>
      <c r="M86" s="224">
        <v>0</v>
      </c>
      <c r="N86" s="224">
        <v>0</v>
      </c>
      <c r="O86" s="224">
        <v>0</v>
      </c>
      <c r="P86" s="224">
        <v>0</v>
      </c>
      <c r="Q86" s="224">
        <v>0</v>
      </c>
      <c r="R86" s="224">
        <v>0</v>
      </c>
      <c r="S86" s="224">
        <v>0</v>
      </c>
      <c r="T86" s="224">
        <v>0</v>
      </c>
      <c r="U86" s="224">
        <v>0</v>
      </c>
      <c r="V86" s="224">
        <v>0</v>
      </c>
      <c r="W86" s="224">
        <v>0</v>
      </c>
      <c r="X86" s="224">
        <v>0</v>
      </c>
      <c r="Y86" s="224">
        <v>0</v>
      </c>
      <c r="Z86" s="224">
        <v>0</v>
      </c>
      <c r="AA86" s="224">
        <v>0</v>
      </c>
    </row>
    <row r="87" spans="1:28" x14ac:dyDescent="0.2">
      <c r="A87" s="217" t="s">
        <v>267</v>
      </c>
      <c r="B87" s="224">
        <v>0</v>
      </c>
      <c r="C87" s="224">
        <v>0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  <c r="N87" s="224">
        <v>0</v>
      </c>
      <c r="O87" s="224">
        <v>0</v>
      </c>
      <c r="P87" s="224">
        <v>0</v>
      </c>
      <c r="Q87" s="224">
        <v>0</v>
      </c>
      <c r="R87" s="224">
        <v>0</v>
      </c>
      <c r="S87" s="224">
        <v>0</v>
      </c>
      <c r="T87" s="224">
        <v>0</v>
      </c>
      <c r="U87" s="224">
        <v>0</v>
      </c>
      <c r="V87" s="224">
        <v>0</v>
      </c>
      <c r="W87" s="224">
        <v>0</v>
      </c>
      <c r="X87" s="224">
        <v>0</v>
      </c>
      <c r="Y87" s="224">
        <v>0</v>
      </c>
      <c r="Z87" s="224">
        <v>0</v>
      </c>
      <c r="AA87" s="224">
        <v>0</v>
      </c>
    </row>
    <row r="88" spans="1:28" x14ac:dyDescent="0.2">
      <c r="A88" s="217" t="s">
        <v>268</v>
      </c>
      <c r="B88" s="224">
        <v>0</v>
      </c>
      <c r="C88" s="224">
        <v>0</v>
      </c>
      <c r="D88" s="224">
        <v>0</v>
      </c>
      <c r="E88" s="224">
        <v>0</v>
      </c>
      <c r="F88" s="224">
        <v>0</v>
      </c>
      <c r="G88" s="224">
        <v>0</v>
      </c>
      <c r="H88" s="224">
        <v>0</v>
      </c>
      <c r="I88" s="224">
        <v>0</v>
      </c>
      <c r="J88" s="224">
        <v>0</v>
      </c>
      <c r="K88" s="224">
        <v>0</v>
      </c>
      <c r="L88" s="224">
        <v>0</v>
      </c>
      <c r="M88" s="224">
        <v>0</v>
      </c>
      <c r="N88" s="224">
        <v>0</v>
      </c>
      <c r="O88" s="224">
        <v>0</v>
      </c>
      <c r="P88" s="224">
        <v>0</v>
      </c>
      <c r="Q88" s="224">
        <v>0</v>
      </c>
      <c r="R88" s="224">
        <v>0</v>
      </c>
      <c r="S88" s="224">
        <v>0</v>
      </c>
      <c r="T88" s="224">
        <v>0</v>
      </c>
      <c r="U88" s="224">
        <v>0</v>
      </c>
      <c r="V88" s="224">
        <v>0</v>
      </c>
      <c r="W88" s="224">
        <v>0</v>
      </c>
      <c r="X88" s="224">
        <v>0</v>
      </c>
      <c r="Y88" s="224">
        <v>0</v>
      </c>
      <c r="Z88" s="224">
        <v>0</v>
      </c>
      <c r="AA88" s="224">
        <v>0</v>
      </c>
    </row>
    <row r="89" spans="1:28" x14ac:dyDescent="0.2">
      <c r="A89" s="217" t="s">
        <v>269</v>
      </c>
      <c r="B89" s="224">
        <v>0</v>
      </c>
      <c r="C89" s="224">
        <v>0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  <c r="N89" s="224">
        <v>0</v>
      </c>
      <c r="O89" s="224">
        <v>0</v>
      </c>
      <c r="P89" s="224">
        <v>0</v>
      </c>
      <c r="Q89" s="224">
        <v>0</v>
      </c>
      <c r="R89" s="224">
        <v>0</v>
      </c>
      <c r="S89" s="224">
        <v>0</v>
      </c>
      <c r="T89" s="224">
        <v>0</v>
      </c>
      <c r="U89" s="224">
        <v>0</v>
      </c>
      <c r="V89" s="224">
        <v>0</v>
      </c>
      <c r="W89" s="224">
        <v>0</v>
      </c>
      <c r="X89" s="224">
        <v>0</v>
      </c>
      <c r="Y89" s="224">
        <v>0</v>
      </c>
      <c r="Z89" s="224">
        <v>0</v>
      </c>
      <c r="AA89" s="224">
        <v>0</v>
      </c>
    </row>
    <row r="90" spans="1:28" x14ac:dyDescent="0.2">
      <c r="A90" s="220" t="s">
        <v>270</v>
      </c>
      <c r="B90" s="227">
        <v>0</v>
      </c>
      <c r="C90" s="227">
        <v>0</v>
      </c>
      <c r="D90" s="227">
        <v>0</v>
      </c>
      <c r="E90" s="227">
        <v>0</v>
      </c>
      <c r="F90" s="227">
        <v>0</v>
      </c>
      <c r="G90" s="227">
        <v>0</v>
      </c>
      <c r="H90" s="227">
        <v>0</v>
      </c>
      <c r="I90" s="227">
        <v>0</v>
      </c>
      <c r="J90" s="227">
        <v>0</v>
      </c>
      <c r="K90" s="227">
        <v>0</v>
      </c>
      <c r="L90" s="227">
        <v>0</v>
      </c>
      <c r="M90" s="227">
        <v>0</v>
      </c>
      <c r="N90" s="227">
        <v>0</v>
      </c>
      <c r="O90" s="227">
        <v>0</v>
      </c>
      <c r="P90" s="227">
        <v>0</v>
      </c>
      <c r="Q90" s="227">
        <v>0</v>
      </c>
      <c r="R90" s="227">
        <v>0</v>
      </c>
      <c r="S90" s="227">
        <v>0</v>
      </c>
      <c r="T90" s="227">
        <v>0</v>
      </c>
      <c r="U90" s="227">
        <v>0</v>
      </c>
      <c r="V90" s="227">
        <v>0</v>
      </c>
      <c r="W90" s="227">
        <v>0</v>
      </c>
      <c r="X90" s="227">
        <v>0</v>
      </c>
      <c r="Y90" s="227">
        <v>0</v>
      </c>
      <c r="Z90" s="227">
        <v>0</v>
      </c>
      <c r="AA90" s="227">
        <v>0</v>
      </c>
      <c r="AB90" t="s">
        <v>364</v>
      </c>
    </row>
    <row r="91" spans="1:28" x14ac:dyDescent="0.2">
      <c r="A91" s="217" t="s">
        <v>271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X91" s="228">
        <v>0</v>
      </c>
      <c r="Y91" s="228">
        <v>0</v>
      </c>
      <c r="Z91" s="228">
        <v>0</v>
      </c>
      <c r="AA91" s="228">
        <v>0</v>
      </c>
    </row>
    <row r="92" spans="1:28" x14ac:dyDescent="0.2">
      <c r="A92" s="217" t="s">
        <v>272</v>
      </c>
      <c r="B92" s="211">
        <v>0</v>
      </c>
      <c r="C92" s="211">
        <v>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</row>
    <row r="93" spans="1:28" x14ac:dyDescent="0.2">
      <c r="A93" s="217" t="s">
        <v>273</v>
      </c>
      <c r="B93" s="222">
        <v>0</v>
      </c>
      <c r="C93" s="222">
        <v>0</v>
      </c>
      <c r="D93" s="222">
        <v>0</v>
      </c>
      <c r="E93" s="222">
        <v>0</v>
      </c>
      <c r="F93" s="222">
        <v>0</v>
      </c>
      <c r="G93" s="222">
        <v>0</v>
      </c>
      <c r="H93" s="222">
        <v>0</v>
      </c>
      <c r="I93" s="222">
        <v>0</v>
      </c>
      <c r="J93" s="222">
        <v>0</v>
      </c>
      <c r="K93" s="222">
        <v>0</v>
      </c>
      <c r="L93" s="222">
        <v>0</v>
      </c>
      <c r="M93" s="222">
        <v>0</v>
      </c>
      <c r="N93" s="222">
        <v>0</v>
      </c>
      <c r="O93" s="222">
        <v>0</v>
      </c>
      <c r="P93" s="222">
        <v>0</v>
      </c>
      <c r="Q93" s="222">
        <v>0</v>
      </c>
      <c r="R93" s="222">
        <v>0</v>
      </c>
      <c r="S93" s="222">
        <v>0</v>
      </c>
      <c r="T93" s="222">
        <v>0</v>
      </c>
      <c r="U93" s="222">
        <v>0</v>
      </c>
      <c r="V93" s="222">
        <v>0</v>
      </c>
      <c r="W93" s="222">
        <v>0</v>
      </c>
      <c r="X93" s="222">
        <v>0</v>
      </c>
      <c r="Y93" s="222">
        <v>0</v>
      </c>
      <c r="Z93" s="222">
        <v>0</v>
      </c>
      <c r="AA93" s="222">
        <v>0</v>
      </c>
    </row>
    <row r="94" spans="1:28" x14ac:dyDescent="0.2">
      <c r="A94" s="217" t="s">
        <v>274</v>
      </c>
      <c r="B94" s="223">
        <v>0</v>
      </c>
      <c r="C94" s="223">
        <v>0</v>
      </c>
      <c r="D94" s="223">
        <v>0</v>
      </c>
      <c r="E94" s="223">
        <v>0</v>
      </c>
      <c r="F94" s="223">
        <v>0</v>
      </c>
      <c r="G94" s="223">
        <v>0</v>
      </c>
      <c r="H94" s="223">
        <v>0</v>
      </c>
      <c r="I94" s="223">
        <v>0</v>
      </c>
      <c r="J94" s="223">
        <v>0</v>
      </c>
      <c r="K94" s="223">
        <v>0</v>
      </c>
      <c r="L94" s="223">
        <v>0</v>
      </c>
      <c r="M94" s="223">
        <v>0</v>
      </c>
      <c r="N94" s="223">
        <v>0</v>
      </c>
      <c r="O94" s="223">
        <v>0</v>
      </c>
      <c r="P94" s="223">
        <v>0</v>
      </c>
      <c r="Q94" s="223">
        <v>0</v>
      </c>
      <c r="R94" s="223">
        <v>0</v>
      </c>
      <c r="S94" s="223">
        <v>0</v>
      </c>
      <c r="T94" s="223">
        <v>0</v>
      </c>
      <c r="U94" s="223">
        <v>0</v>
      </c>
      <c r="V94" s="223">
        <v>0</v>
      </c>
      <c r="W94" s="223">
        <v>0</v>
      </c>
      <c r="X94" s="223">
        <v>0</v>
      </c>
      <c r="Y94" s="223">
        <v>0</v>
      </c>
      <c r="Z94" s="223">
        <v>0</v>
      </c>
      <c r="AA94" s="223">
        <v>0</v>
      </c>
    </row>
    <row r="95" spans="1:28" x14ac:dyDescent="0.2">
      <c r="A95" s="220" t="s">
        <v>275</v>
      </c>
      <c r="B95" s="227">
        <v>0</v>
      </c>
      <c r="C95" s="227">
        <v>0</v>
      </c>
      <c r="D95" s="227">
        <v>0</v>
      </c>
      <c r="E95" s="227">
        <v>0</v>
      </c>
      <c r="F95" s="227">
        <v>0</v>
      </c>
      <c r="G95" s="227">
        <v>0</v>
      </c>
      <c r="H95" s="227">
        <v>0</v>
      </c>
      <c r="I95" s="227">
        <v>60.316405974359824</v>
      </c>
      <c r="J95" s="227">
        <v>77.642707897301122</v>
      </c>
      <c r="K95" s="227">
        <v>44.21209399949953</v>
      </c>
      <c r="L95" s="227">
        <v>39.195820782069326</v>
      </c>
      <c r="M95" s="227">
        <v>48.53805147060789</v>
      </c>
      <c r="N95" s="227">
        <v>39.891726546358051</v>
      </c>
      <c r="O95" s="227">
        <v>40.700043575973673</v>
      </c>
      <c r="P95" s="227">
        <v>48.033863633614487</v>
      </c>
      <c r="Q95" s="227">
        <v>71.584845758155694</v>
      </c>
      <c r="R95" s="227">
        <v>70.066064791689058</v>
      </c>
      <c r="S95" s="227">
        <v>19.99925963616543</v>
      </c>
      <c r="T95" s="227">
        <v>29.485827992282235</v>
      </c>
      <c r="U95" s="227">
        <v>28.930586814535015</v>
      </c>
      <c r="V95" s="227">
        <v>44.171846381192132</v>
      </c>
      <c r="W95" s="227">
        <v>45.211555320981418</v>
      </c>
      <c r="X95" s="227">
        <v>48.870566549319307</v>
      </c>
      <c r="Y95" s="227">
        <v>49.49792321532825</v>
      </c>
      <c r="Z95" s="227">
        <v>51.711768413557358</v>
      </c>
      <c r="AA95" s="227">
        <v>57.925579670635329</v>
      </c>
      <c r="AB95" t="s">
        <v>364</v>
      </c>
    </row>
    <row r="96" spans="1:28" x14ac:dyDescent="0.2">
      <c r="A96" s="217" t="s">
        <v>276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60.316405974359824</v>
      </c>
      <c r="J96" s="229">
        <v>77.642707897301122</v>
      </c>
      <c r="K96" s="229">
        <v>44.21209399949953</v>
      </c>
      <c r="L96" s="229">
        <v>39.195820782069326</v>
      </c>
      <c r="M96" s="229">
        <v>48.53805147060789</v>
      </c>
      <c r="N96" s="229">
        <v>39.891726546358051</v>
      </c>
      <c r="O96" s="229">
        <v>40.700043575973673</v>
      </c>
      <c r="P96" s="229">
        <v>48.033863633614487</v>
      </c>
      <c r="Q96" s="229">
        <v>71.584845758155694</v>
      </c>
      <c r="R96" s="229">
        <v>70.066064791689058</v>
      </c>
      <c r="S96" s="229">
        <v>19.99925963616543</v>
      </c>
      <c r="T96" s="229">
        <v>29.485827992282235</v>
      </c>
      <c r="U96" s="229">
        <v>28.930586814535015</v>
      </c>
      <c r="V96" s="229">
        <v>44.171846381192132</v>
      </c>
      <c r="W96" s="229">
        <v>45.211555320981418</v>
      </c>
      <c r="X96" s="229">
        <v>48.870566549319307</v>
      </c>
      <c r="Y96" s="229">
        <v>49.49792321532825</v>
      </c>
      <c r="Z96" s="229">
        <v>51.711768413557358</v>
      </c>
      <c r="AA96" s="229">
        <v>57.925579670635329</v>
      </c>
    </row>
    <row r="97" spans="1:28" x14ac:dyDescent="0.2">
      <c r="A97" s="217" t="s">
        <v>277</v>
      </c>
      <c r="B97" s="229">
        <v>0</v>
      </c>
      <c r="C97" s="229">
        <v>0</v>
      </c>
      <c r="D97" s="229">
        <v>0</v>
      </c>
      <c r="E97" s="229">
        <v>0</v>
      </c>
      <c r="F97" s="229">
        <v>0</v>
      </c>
      <c r="G97" s="229">
        <v>0</v>
      </c>
      <c r="H97" s="229">
        <v>0</v>
      </c>
      <c r="I97" s="229">
        <v>0</v>
      </c>
      <c r="J97" s="229">
        <v>0</v>
      </c>
      <c r="K97" s="229">
        <v>0</v>
      </c>
      <c r="L97" s="229">
        <v>0</v>
      </c>
      <c r="M97" s="229">
        <v>0</v>
      </c>
      <c r="N97" s="229">
        <v>0</v>
      </c>
      <c r="O97" s="229">
        <v>0</v>
      </c>
      <c r="P97" s="229">
        <v>0</v>
      </c>
      <c r="Q97" s="229">
        <v>0</v>
      </c>
      <c r="R97" s="229">
        <v>0</v>
      </c>
      <c r="S97" s="229">
        <v>0</v>
      </c>
      <c r="T97" s="229">
        <v>0</v>
      </c>
      <c r="U97" s="229">
        <v>0</v>
      </c>
      <c r="V97" s="229">
        <v>0</v>
      </c>
      <c r="W97" s="229">
        <v>0</v>
      </c>
      <c r="X97" s="229">
        <v>0</v>
      </c>
      <c r="Y97" s="229">
        <v>0</v>
      </c>
      <c r="Z97" s="229">
        <v>0</v>
      </c>
      <c r="AA97" s="229">
        <v>0</v>
      </c>
    </row>
    <row r="98" spans="1:28" ht="16" thickBot="1" x14ac:dyDescent="0.25">
      <c r="A98" s="217" t="s">
        <v>278</v>
      </c>
      <c r="B98" s="230">
        <v>0</v>
      </c>
      <c r="C98" s="230">
        <v>0</v>
      </c>
      <c r="D98" s="230">
        <v>0</v>
      </c>
      <c r="E98" s="230">
        <v>0</v>
      </c>
      <c r="F98" s="230">
        <v>0</v>
      </c>
      <c r="G98" s="230">
        <v>0</v>
      </c>
      <c r="H98" s="230">
        <v>0</v>
      </c>
      <c r="I98" s="230">
        <v>0</v>
      </c>
      <c r="J98" s="230">
        <v>0</v>
      </c>
      <c r="K98" s="230">
        <v>0</v>
      </c>
      <c r="L98" s="230">
        <v>0</v>
      </c>
      <c r="M98" s="230">
        <v>0</v>
      </c>
      <c r="N98" s="230">
        <v>0</v>
      </c>
      <c r="O98" s="230">
        <v>0</v>
      </c>
      <c r="P98" s="230">
        <v>0</v>
      </c>
      <c r="Q98" s="230">
        <v>0</v>
      </c>
      <c r="R98" s="230">
        <v>0</v>
      </c>
      <c r="S98" s="230">
        <v>0</v>
      </c>
      <c r="T98" s="230">
        <v>0</v>
      </c>
      <c r="U98" s="230">
        <v>0</v>
      </c>
      <c r="V98" s="230">
        <v>0</v>
      </c>
      <c r="W98" s="230">
        <v>0</v>
      </c>
      <c r="X98" s="230">
        <v>0</v>
      </c>
      <c r="Y98" s="230">
        <v>0</v>
      </c>
      <c r="Z98" s="230">
        <v>0</v>
      </c>
      <c r="AA98" s="230">
        <v>0</v>
      </c>
    </row>
    <row r="99" spans="1:28" x14ac:dyDescent="0.2">
      <c r="A99" s="231" t="s">
        <v>279</v>
      </c>
      <c r="B99" s="195">
        <v>-147799.09829522332</v>
      </c>
      <c r="C99" s="195">
        <v>-147905.19444288997</v>
      </c>
      <c r="D99" s="195">
        <v>-147819.45059055663</v>
      </c>
      <c r="E99" s="195">
        <v>-147852.55975528999</v>
      </c>
      <c r="F99" s="195">
        <v>-147832.06175175664</v>
      </c>
      <c r="G99" s="195">
        <v>-147921.96802828996</v>
      </c>
      <c r="H99" s="195">
        <v>-147920.41607788997</v>
      </c>
      <c r="I99" s="195">
        <v>-147908.64205628997</v>
      </c>
      <c r="J99" s="195">
        <v>-147815.28802775664</v>
      </c>
      <c r="K99" s="195">
        <v>-147790.01844055665</v>
      </c>
      <c r="L99" s="195">
        <v>-147791.6172590233</v>
      </c>
      <c r="M99" s="195">
        <v>-147787.47397482331</v>
      </c>
      <c r="N99" s="195">
        <v>-150664.98594298676</v>
      </c>
      <c r="O99" s="195">
        <v>-150634.23519292011</v>
      </c>
      <c r="P99" s="195">
        <v>-150626.38482805344</v>
      </c>
      <c r="Q99" s="195">
        <v>-150626.08670238676</v>
      </c>
      <c r="R99" s="195">
        <v>-150679.05069918677</v>
      </c>
      <c r="S99" s="195">
        <v>-146016.10537965145</v>
      </c>
      <c r="T99" s="195">
        <v>-146110.28841071812</v>
      </c>
      <c r="U99" s="195">
        <v>-146108.29103585143</v>
      </c>
      <c r="V99" s="195">
        <v>-146042.17151645146</v>
      </c>
      <c r="W99" s="195">
        <v>-147805.59068575042</v>
      </c>
      <c r="X99" s="195">
        <v>-147796.18701821708</v>
      </c>
      <c r="Y99" s="195">
        <v>-147827.87686395043</v>
      </c>
      <c r="Z99" s="195">
        <v>-147795.14587848375</v>
      </c>
      <c r="AA99" s="195">
        <v>-147898.94123348375</v>
      </c>
    </row>
    <row r="100" spans="1:28" x14ac:dyDescent="0.2">
      <c r="A100" s="219" t="s">
        <v>280</v>
      </c>
      <c r="B100" s="232">
        <v>0</v>
      </c>
      <c r="C100" s="232">
        <v>0</v>
      </c>
      <c r="D100" s="232">
        <v>0</v>
      </c>
      <c r="E100" s="232">
        <v>0</v>
      </c>
      <c r="F100" s="232">
        <v>0</v>
      </c>
      <c r="G100" s="232">
        <v>0</v>
      </c>
      <c r="H100" s="232">
        <v>0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X100" s="232">
        <v>0</v>
      </c>
      <c r="Y100" s="232">
        <v>0</v>
      </c>
      <c r="Z100" s="232">
        <v>0</v>
      </c>
      <c r="AA100" s="232">
        <v>0</v>
      </c>
      <c r="AB100" t="s">
        <v>365</v>
      </c>
    </row>
    <row r="101" spans="1:28" x14ac:dyDescent="0.2">
      <c r="A101" s="233" t="s">
        <v>281</v>
      </c>
      <c r="B101" s="208">
        <v>0</v>
      </c>
      <c r="C101" s="208">
        <v>0</v>
      </c>
      <c r="D101" s="208">
        <v>0</v>
      </c>
      <c r="E101" s="208">
        <v>0</v>
      </c>
      <c r="F101" s="208">
        <v>0</v>
      </c>
      <c r="G101" s="208">
        <v>0</v>
      </c>
      <c r="H101" s="208">
        <v>0</v>
      </c>
      <c r="I101" s="208">
        <v>0</v>
      </c>
      <c r="J101" s="208">
        <v>0</v>
      </c>
      <c r="K101" s="208">
        <v>0</v>
      </c>
      <c r="L101" s="208">
        <v>0</v>
      </c>
      <c r="M101" s="208">
        <v>0</v>
      </c>
      <c r="N101" s="208">
        <v>0</v>
      </c>
      <c r="O101" s="208">
        <v>0</v>
      </c>
      <c r="P101" s="208">
        <v>0</v>
      </c>
      <c r="Q101" s="208">
        <v>0</v>
      </c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208">
        <v>0</v>
      </c>
      <c r="X101" s="208">
        <v>0</v>
      </c>
      <c r="Y101" s="208">
        <v>0</v>
      </c>
      <c r="Z101" s="208">
        <v>0</v>
      </c>
      <c r="AA101" s="208">
        <v>0</v>
      </c>
    </row>
    <row r="102" spans="1:28" x14ac:dyDescent="0.2">
      <c r="A102" s="234" t="s">
        <v>282</v>
      </c>
      <c r="B102" s="222">
        <v>0</v>
      </c>
      <c r="C102" s="222">
        <v>0</v>
      </c>
      <c r="D102" s="222">
        <v>0</v>
      </c>
      <c r="E102" s="222">
        <v>0</v>
      </c>
      <c r="F102" s="222">
        <v>0</v>
      </c>
      <c r="G102" s="222">
        <v>0</v>
      </c>
      <c r="H102" s="222">
        <v>0</v>
      </c>
      <c r="I102" s="222">
        <v>0</v>
      </c>
      <c r="J102" s="222">
        <v>0</v>
      </c>
      <c r="K102" s="222">
        <v>0</v>
      </c>
      <c r="L102" s="222">
        <v>0</v>
      </c>
      <c r="M102" s="222">
        <v>0</v>
      </c>
      <c r="N102" s="222">
        <v>0</v>
      </c>
      <c r="O102" s="222">
        <v>0</v>
      </c>
      <c r="P102" s="222">
        <v>0</v>
      </c>
      <c r="Q102" s="222">
        <v>0</v>
      </c>
      <c r="R102" s="222">
        <v>0</v>
      </c>
      <c r="S102" s="222">
        <v>0</v>
      </c>
      <c r="T102" s="222">
        <v>0</v>
      </c>
      <c r="U102" s="222">
        <v>0</v>
      </c>
      <c r="V102" s="222">
        <v>0</v>
      </c>
      <c r="W102" s="222">
        <v>0</v>
      </c>
      <c r="X102" s="222">
        <v>0</v>
      </c>
      <c r="Y102" s="222">
        <v>0</v>
      </c>
      <c r="Z102" s="222">
        <v>0</v>
      </c>
      <c r="AA102" s="222">
        <v>0</v>
      </c>
    </row>
    <row r="103" spans="1:28" x14ac:dyDescent="0.2">
      <c r="A103" s="234" t="s">
        <v>283</v>
      </c>
      <c r="B103" s="201">
        <v>0</v>
      </c>
      <c r="C103" s="201">
        <v>0</v>
      </c>
      <c r="D103" s="201">
        <v>0</v>
      </c>
      <c r="E103" s="201">
        <v>0</v>
      </c>
      <c r="F103" s="201">
        <v>0</v>
      </c>
      <c r="G103" s="201">
        <v>0</v>
      </c>
      <c r="H103" s="201">
        <v>0</v>
      </c>
      <c r="I103" s="201">
        <v>0</v>
      </c>
      <c r="J103" s="201">
        <v>0</v>
      </c>
      <c r="K103" s="201">
        <v>0</v>
      </c>
      <c r="L103" s="201">
        <v>0</v>
      </c>
      <c r="M103" s="201">
        <v>0</v>
      </c>
      <c r="N103" s="201">
        <v>0</v>
      </c>
      <c r="O103" s="201">
        <v>0</v>
      </c>
      <c r="P103" s="201">
        <v>0</v>
      </c>
      <c r="Q103" s="201">
        <v>0</v>
      </c>
      <c r="R103" s="201">
        <v>0</v>
      </c>
      <c r="S103" s="201">
        <v>0</v>
      </c>
      <c r="T103" s="201">
        <v>0</v>
      </c>
      <c r="U103" s="201">
        <v>0</v>
      </c>
      <c r="V103" s="201">
        <v>0</v>
      </c>
      <c r="W103" s="201">
        <v>0</v>
      </c>
      <c r="X103" s="201">
        <v>0</v>
      </c>
      <c r="Y103" s="201">
        <v>0</v>
      </c>
      <c r="Z103" s="201">
        <v>0</v>
      </c>
      <c r="AA103" s="201">
        <v>0</v>
      </c>
    </row>
    <row r="104" spans="1:28" x14ac:dyDescent="0.2">
      <c r="A104" s="218" t="s">
        <v>284</v>
      </c>
      <c r="B104" s="201">
        <v>0</v>
      </c>
      <c r="C104" s="201">
        <v>0</v>
      </c>
      <c r="D104" s="201">
        <v>0</v>
      </c>
      <c r="E104" s="201">
        <v>0</v>
      </c>
      <c r="F104" s="201">
        <v>0</v>
      </c>
      <c r="G104" s="201">
        <v>0</v>
      </c>
      <c r="H104" s="201">
        <v>0</v>
      </c>
      <c r="I104" s="201">
        <v>0</v>
      </c>
      <c r="J104" s="201">
        <v>0</v>
      </c>
      <c r="K104" s="201">
        <v>0</v>
      </c>
      <c r="L104" s="201">
        <v>0</v>
      </c>
      <c r="M104" s="201">
        <v>0</v>
      </c>
      <c r="N104" s="201">
        <v>0</v>
      </c>
      <c r="O104" s="201">
        <v>0</v>
      </c>
      <c r="P104" s="201">
        <v>0</v>
      </c>
      <c r="Q104" s="201">
        <v>0</v>
      </c>
      <c r="R104" s="201">
        <v>0</v>
      </c>
      <c r="S104" s="201">
        <v>0</v>
      </c>
      <c r="T104" s="201">
        <v>0</v>
      </c>
      <c r="U104" s="201">
        <v>0</v>
      </c>
      <c r="V104" s="201">
        <v>0</v>
      </c>
      <c r="W104" s="201">
        <v>0</v>
      </c>
      <c r="X104" s="201">
        <v>0</v>
      </c>
      <c r="Y104" s="201">
        <v>0</v>
      </c>
      <c r="Z104" s="201">
        <v>0</v>
      </c>
      <c r="AA104" s="201">
        <v>0</v>
      </c>
    </row>
    <row r="105" spans="1:28" x14ac:dyDescent="0.2">
      <c r="A105" s="234" t="s">
        <v>285</v>
      </c>
      <c r="B105" s="201">
        <v>0</v>
      </c>
      <c r="C105" s="201">
        <v>0</v>
      </c>
      <c r="D105" s="201">
        <v>0</v>
      </c>
      <c r="E105" s="201">
        <v>0</v>
      </c>
      <c r="F105" s="201">
        <v>0</v>
      </c>
      <c r="G105" s="201">
        <v>0</v>
      </c>
      <c r="H105" s="201">
        <v>0</v>
      </c>
      <c r="I105" s="201">
        <v>0</v>
      </c>
      <c r="J105" s="201">
        <v>0</v>
      </c>
      <c r="K105" s="201">
        <v>0</v>
      </c>
      <c r="L105" s="201">
        <v>0</v>
      </c>
      <c r="M105" s="201">
        <v>0</v>
      </c>
      <c r="N105" s="201">
        <v>0</v>
      </c>
      <c r="O105" s="201">
        <v>0</v>
      </c>
      <c r="P105" s="201">
        <v>0</v>
      </c>
      <c r="Q105" s="201">
        <v>0</v>
      </c>
      <c r="R105" s="201">
        <v>0</v>
      </c>
      <c r="S105" s="201">
        <v>0</v>
      </c>
      <c r="T105" s="201">
        <v>0</v>
      </c>
      <c r="U105" s="201">
        <v>0</v>
      </c>
      <c r="V105" s="201">
        <v>0</v>
      </c>
      <c r="W105" s="201">
        <v>0</v>
      </c>
      <c r="X105" s="201">
        <v>0</v>
      </c>
      <c r="Y105" s="201">
        <v>0</v>
      </c>
      <c r="Z105" s="201">
        <v>0</v>
      </c>
      <c r="AA105" s="201">
        <v>0</v>
      </c>
    </row>
    <row r="106" spans="1:28" x14ac:dyDescent="0.2">
      <c r="A106" s="234" t="s">
        <v>286</v>
      </c>
      <c r="B106" s="201">
        <v>0</v>
      </c>
      <c r="C106" s="201">
        <v>0</v>
      </c>
      <c r="D106" s="201">
        <v>0</v>
      </c>
      <c r="E106" s="201">
        <v>0</v>
      </c>
      <c r="F106" s="201">
        <v>0</v>
      </c>
      <c r="G106" s="201">
        <v>0</v>
      </c>
      <c r="H106" s="201">
        <v>0</v>
      </c>
      <c r="I106" s="201">
        <v>0</v>
      </c>
      <c r="J106" s="201">
        <v>0</v>
      </c>
      <c r="K106" s="201">
        <v>0</v>
      </c>
      <c r="L106" s="201">
        <v>0</v>
      </c>
      <c r="M106" s="201">
        <v>0</v>
      </c>
      <c r="N106" s="201">
        <v>0</v>
      </c>
      <c r="O106" s="201">
        <v>0</v>
      </c>
      <c r="P106" s="201">
        <v>0</v>
      </c>
      <c r="Q106" s="201">
        <v>0</v>
      </c>
      <c r="R106" s="201">
        <v>0</v>
      </c>
      <c r="S106" s="201">
        <v>0</v>
      </c>
      <c r="T106" s="201">
        <v>0</v>
      </c>
      <c r="U106" s="201">
        <v>0</v>
      </c>
      <c r="V106" s="201">
        <v>0</v>
      </c>
      <c r="W106" s="201">
        <v>0</v>
      </c>
      <c r="X106" s="201">
        <v>0</v>
      </c>
      <c r="Y106" s="201">
        <v>0</v>
      </c>
      <c r="Z106" s="201">
        <v>0</v>
      </c>
      <c r="AA106" s="201">
        <v>0</v>
      </c>
    </row>
    <row r="107" spans="1:28" x14ac:dyDescent="0.2">
      <c r="A107" s="234" t="s">
        <v>287</v>
      </c>
      <c r="B107" s="201">
        <v>0</v>
      </c>
      <c r="C107" s="201">
        <v>0</v>
      </c>
      <c r="D107" s="201">
        <v>0</v>
      </c>
      <c r="E107" s="201">
        <v>0</v>
      </c>
      <c r="F107" s="201">
        <v>0</v>
      </c>
      <c r="G107" s="201">
        <v>0</v>
      </c>
      <c r="H107" s="201">
        <v>0</v>
      </c>
      <c r="I107" s="201">
        <v>0</v>
      </c>
      <c r="J107" s="201">
        <v>0</v>
      </c>
      <c r="K107" s="201">
        <v>0</v>
      </c>
      <c r="L107" s="201">
        <v>0</v>
      </c>
      <c r="M107" s="201">
        <v>0</v>
      </c>
      <c r="N107" s="201">
        <v>0</v>
      </c>
      <c r="O107" s="201">
        <v>0</v>
      </c>
      <c r="P107" s="201">
        <v>0</v>
      </c>
      <c r="Q107" s="201">
        <v>0</v>
      </c>
      <c r="R107" s="201">
        <v>0</v>
      </c>
      <c r="S107" s="201">
        <v>0</v>
      </c>
      <c r="T107" s="201">
        <v>0</v>
      </c>
      <c r="U107" s="201">
        <v>0</v>
      </c>
      <c r="V107" s="201">
        <v>0</v>
      </c>
      <c r="W107" s="201">
        <v>0</v>
      </c>
      <c r="X107" s="201">
        <v>0</v>
      </c>
      <c r="Y107" s="201">
        <v>0</v>
      </c>
      <c r="Z107" s="201">
        <v>0</v>
      </c>
      <c r="AA107" s="201">
        <v>0</v>
      </c>
    </row>
    <row r="108" spans="1:28" x14ac:dyDescent="0.2">
      <c r="A108" s="234" t="s">
        <v>288</v>
      </c>
      <c r="B108" s="206">
        <v>0</v>
      </c>
      <c r="C108" s="206">
        <v>0</v>
      </c>
      <c r="D108" s="206">
        <v>0</v>
      </c>
      <c r="E108" s="206">
        <v>0</v>
      </c>
      <c r="F108" s="206">
        <v>0</v>
      </c>
      <c r="G108" s="206">
        <v>0</v>
      </c>
      <c r="H108" s="206">
        <v>0</v>
      </c>
      <c r="I108" s="206">
        <v>0</v>
      </c>
      <c r="J108" s="206">
        <v>0</v>
      </c>
      <c r="K108" s="206">
        <v>0</v>
      </c>
      <c r="L108" s="206">
        <v>0</v>
      </c>
      <c r="M108" s="206">
        <v>0</v>
      </c>
      <c r="N108" s="206">
        <v>0</v>
      </c>
      <c r="O108" s="206">
        <v>0</v>
      </c>
      <c r="P108" s="206">
        <v>0</v>
      </c>
      <c r="Q108" s="206">
        <v>0</v>
      </c>
      <c r="R108" s="206">
        <v>0</v>
      </c>
      <c r="S108" s="206">
        <v>0</v>
      </c>
      <c r="T108" s="206">
        <v>0</v>
      </c>
      <c r="U108" s="206">
        <v>0</v>
      </c>
      <c r="V108" s="206">
        <v>0</v>
      </c>
      <c r="W108" s="206">
        <v>0</v>
      </c>
      <c r="X108" s="206">
        <v>0</v>
      </c>
      <c r="Y108" s="206">
        <v>0</v>
      </c>
      <c r="Z108" s="206">
        <v>0</v>
      </c>
      <c r="AA108" s="206">
        <v>0</v>
      </c>
    </row>
    <row r="109" spans="1:28" x14ac:dyDescent="0.2">
      <c r="A109" s="234" t="s">
        <v>289</v>
      </c>
      <c r="B109" s="235">
        <v>0</v>
      </c>
      <c r="C109" s="235">
        <v>0</v>
      </c>
      <c r="D109" s="235">
        <v>0</v>
      </c>
      <c r="E109" s="235">
        <v>0</v>
      </c>
      <c r="F109" s="235">
        <v>0</v>
      </c>
      <c r="G109" s="235">
        <v>0</v>
      </c>
      <c r="H109" s="235">
        <v>0</v>
      </c>
      <c r="I109" s="235">
        <v>0</v>
      </c>
      <c r="J109" s="235">
        <v>0</v>
      </c>
      <c r="K109" s="235">
        <v>0</v>
      </c>
      <c r="L109" s="235">
        <v>0</v>
      </c>
      <c r="M109" s="235">
        <v>0</v>
      </c>
      <c r="N109" s="235">
        <v>0</v>
      </c>
      <c r="O109" s="235">
        <v>0</v>
      </c>
      <c r="P109" s="235">
        <v>0</v>
      </c>
      <c r="Q109" s="235">
        <v>0</v>
      </c>
      <c r="R109" s="235">
        <v>0</v>
      </c>
      <c r="S109" s="235">
        <v>0</v>
      </c>
      <c r="T109" s="235">
        <v>0</v>
      </c>
      <c r="U109" s="235">
        <v>0</v>
      </c>
      <c r="V109" s="235">
        <v>0</v>
      </c>
      <c r="W109" s="235">
        <v>0</v>
      </c>
      <c r="X109" s="235">
        <v>0</v>
      </c>
      <c r="Y109" s="235">
        <v>0</v>
      </c>
      <c r="Z109" s="235">
        <v>0</v>
      </c>
      <c r="AA109" s="235">
        <v>0</v>
      </c>
    </row>
    <row r="110" spans="1:28" x14ac:dyDescent="0.2">
      <c r="A110" s="234" t="s">
        <v>290</v>
      </c>
      <c r="B110" s="201">
        <v>0</v>
      </c>
      <c r="C110" s="201">
        <v>0</v>
      </c>
      <c r="D110" s="201">
        <v>0</v>
      </c>
      <c r="E110" s="201">
        <v>0</v>
      </c>
      <c r="F110" s="201">
        <v>0</v>
      </c>
      <c r="G110" s="201">
        <v>0</v>
      </c>
      <c r="H110" s="201">
        <v>0</v>
      </c>
      <c r="I110" s="201">
        <v>0</v>
      </c>
      <c r="J110" s="201">
        <v>0</v>
      </c>
      <c r="K110" s="201">
        <v>0</v>
      </c>
      <c r="L110" s="201">
        <v>0</v>
      </c>
      <c r="M110" s="201">
        <v>0</v>
      </c>
      <c r="N110" s="201">
        <v>0</v>
      </c>
      <c r="O110" s="201">
        <v>0</v>
      </c>
      <c r="P110" s="201">
        <v>0</v>
      </c>
      <c r="Q110" s="201">
        <v>0</v>
      </c>
      <c r="R110" s="201">
        <v>0</v>
      </c>
      <c r="S110" s="201">
        <v>0</v>
      </c>
      <c r="T110" s="201">
        <v>0</v>
      </c>
      <c r="U110" s="201">
        <v>0</v>
      </c>
      <c r="V110" s="201">
        <v>0</v>
      </c>
      <c r="W110" s="201">
        <v>0</v>
      </c>
      <c r="X110" s="201">
        <v>0</v>
      </c>
      <c r="Y110" s="201">
        <v>0</v>
      </c>
      <c r="Z110" s="201">
        <v>0</v>
      </c>
      <c r="AA110" s="201">
        <v>0</v>
      </c>
    </row>
    <row r="111" spans="1:28" x14ac:dyDescent="0.2">
      <c r="A111" s="233" t="s">
        <v>291</v>
      </c>
      <c r="B111" s="236">
        <v>0</v>
      </c>
      <c r="C111" s="236">
        <v>0</v>
      </c>
      <c r="D111" s="236">
        <v>0</v>
      </c>
      <c r="E111" s="236">
        <v>0</v>
      </c>
      <c r="F111" s="236">
        <v>0</v>
      </c>
      <c r="G111" s="236">
        <v>0</v>
      </c>
      <c r="H111" s="236">
        <v>0</v>
      </c>
      <c r="I111" s="236">
        <v>0</v>
      </c>
      <c r="J111" s="236">
        <v>0</v>
      </c>
      <c r="K111" s="236">
        <v>0</v>
      </c>
      <c r="L111" s="236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6">
        <v>0</v>
      </c>
      <c r="S111" s="236">
        <v>0</v>
      </c>
      <c r="T111" s="236">
        <v>0</v>
      </c>
      <c r="U111" s="236">
        <v>0</v>
      </c>
      <c r="V111" s="236">
        <v>0</v>
      </c>
      <c r="W111" s="236">
        <v>0</v>
      </c>
      <c r="X111" s="236">
        <v>0</v>
      </c>
      <c r="Y111" s="236">
        <v>0</v>
      </c>
      <c r="Z111" s="236">
        <v>0</v>
      </c>
      <c r="AA111" s="236">
        <v>0</v>
      </c>
    </row>
    <row r="112" spans="1:28" x14ac:dyDescent="0.2">
      <c r="A112" s="234" t="s">
        <v>292</v>
      </c>
      <c r="B112" s="201">
        <v>0</v>
      </c>
      <c r="C112" s="201">
        <v>0</v>
      </c>
      <c r="D112" s="201">
        <v>0</v>
      </c>
      <c r="E112" s="201">
        <v>0</v>
      </c>
      <c r="F112" s="201">
        <v>0</v>
      </c>
      <c r="G112" s="201">
        <v>0</v>
      </c>
      <c r="H112" s="201">
        <v>0</v>
      </c>
      <c r="I112" s="201">
        <v>0</v>
      </c>
      <c r="J112" s="201">
        <v>0</v>
      </c>
      <c r="K112" s="201">
        <v>0</v>
      </c>
      <c r="L112" s="201">
        <v>0</v>
      </c>
      <c r="M112" s="201">
        <v>0</v>
      </c>
      <c r="N112" s="201">
        <v>0</v>
      </c>
      <c r="O112" s="201">
        <v>0</v>
      </c>
      <c r="P112" s="201">
        <v>0</v>
      </c>
      <c r="Q112" s="201">
        <v>0</v>
      </c>
      <c r="R112" s="201">
        <v>0</v>
      </c>
      <c r="S112" s="201">
        <v>0</v>
      </c>
      <c r="T112" s="201">
        <v>0</v>
      </c>
      <c r="U112" s="201">
        <v>0</v>
      </c>
      <c r="V112" s="201">
        <v>0</v>
      </c>
      <c r="W112" s="201">
        <v>0</v>
      </c>
      <c r="X112" s="201">
        <v>0</v>
      </c>
      <c r="Y112" s="201">
        <v>0</v>
      </c>
      <c r="Z112" s="201">
        <v>0</v>
      </c>
      <c r="AA112" s="201">
        <v>0</v>
      </c>
    </row>
    <row r="113" spans="1:27" x14ac:dyDescent="0.2">
      <c r="A113" s="234" t="s">
        <v>293</v>
      </c>
      <c r="B113" s="201">
        <v>0</v>
      </c>
      <c r="C113" s="201">
        <v>0</v>
      </c>
      <c r="D113" s="201">
        <v>0</v>
      </c>
      <c r="E113" s="201">
        <v>0</v>
      </c>
      <c r="F113" s="201">
        <v>0</v>
      </c>
      <c r="G113" s="201">
        <v>0</v>
      </c>
      <c r="H113" s="201">
        <v>0</v>
      </c>
      <c r="I113" s="201">
        <v>0</v>
      </c>
      <c r="J113" s="201">
        <v>0</v>
      </c>
      <c r="K113" s="201">
        <v>0</v>
      </c>
      <c r="L113" s="201">
        <v>0</v>
      </c>
      <c r="M113" s="201">
        <v>0</v>
      </c>
      <c r="N113" s="201">
        <v>0</v>
      </c>
      <c r="O113" s="201">
        <v>0</v>
      </c>
      <c r="P113" s="201">
        <v>0</v>
      </c>
      <c r="Q113" s="201">
        <v>0</v>
      </c>
      <c r="R113" s="201">
        <v>0</v>
      </c>
      <c r="S113" s="201">
        <v>0</v>
      </c>
      <c r="T113" s="201">
        <v>0</v>
      </c>
      <c r="U113" s="201">
        <v>0</v>
      </c>
      <c r="V113" s="201">
        <v>0</v>
      </c>
      <c r="W113" s="201">
        <v>0</v>
      </c>
      <c r="X113" s="201">
        <v>0</v>
      </c>
      <c r="Y113" s="201">
        <v>0</v>
      </c>
      <c r="Z113" s="201">
        <v>0</v>
      </c>
      <c r="AA113" s="201">
        <v>0</v>
      </c>
    </row>
    <row r="114" spans="1:27" x14ac:dyDescent="0.2">
      <c r="A114" s="218" t="s">
        <v>294</v>
      </c>
      <c r="B114" s="201">
        <v>0</v>
      </c>
      <c r="C114" s="201">
        <v>0</v>
      </c>
      <c r="D114" s="201">
        <v>0</v>
      </c>
      <c r="E114" s="201">
        <v>0</v>
      </c>
      <c r="F114" s="201">
        <v>0</v>
      </c>
      <c r="G114" s="201">
        <v>0</v>
      </c>
      <c r="H114" s="201">
        <v>0</v>
      </c>
      <c r="I114" s="201">
        <v>0</v>
      </c>
      <c r="J114" s="201">
        <v>0</v>
      </c>
      <c r="K114" s="201">
        <v>0</v>
      </c>
      <c r="L114" s="201">
        <v>0</v>
      </c>
      <c r="M114" s="201">
        <v>0</v>
      </c>
      <c r="N114" s="201">
        <v>0</v>
      </c>
      <c r="O114" s="201">
        <v>0</v>
      </c>
      <c r="P114" s="201">
        <v>0</v>
      </c>
      <c r="Q114" s="201">
        <v>0</v>
      </c>
      <c r="R114" s="201">
        <v>0</v>
      </c>
      <c r="S114" s="201">
        <v>0</v>
      </c>
      <c r="T114" s="201">
        <v>0</v>
      </c>
      <c r="U114" s="201">
        <v>0</v>
      </c>
      <c r="V114" s="201">
        <v>0</v>
      </c>
      <c r="W114" s="201">
        <v>0</v>
      </c>
      <c r="X114" s="201">
        <v>0</v>
      </c>
      <c r="Y114" s="201">
        <v>0</v>
      </c>
      <c r="Z114" s="201">
        <v>0</v>
      </c>
      <c r="AA114" s="201">
        <v>0</v>
      </c>
    </row>
    <row r="115" spans="1:27" x14ac:dyDescent="0.2">
      <c r="A115" s="234" t="s">
        <v>295</v>
      </c>
      <c r="B115" s="201">
        <v>0</v>
      </c>
      <c r="C115" s="201">
        <v>0</v>
      </c>
      <c r="D115" s="201">
        <v>0</v>
      </c>
      <c r="E115" s="201">
        <v>0</v>
      </c>
      <c r="F115" s="201">
        <v>0</v>
      </c>
      <c r="G115" s="201">
        <v>0</v>
      </c>
      <c r="H115" s="201">
        <v>0</v>
      </c>
      <c r="I115" s="201">
        <v>0</v>
      </c>
      <c r="J115" s="201">
        <v>0</v>
      </c>
      <c r="K115" s="201">
        <v>0</v>
      </c>
      <c r="L115" s="201">
        <v>0</v>
      </c>
      <c r="M115" s="201">
        <v>0</v>
      </c>
      <c r="N115" s="201">
        <v>0</v>
      </c>
      <c r="O115" s="201">
        <v>0</v>
      </c>
      <c r="P115" s="201">
        <v>0</v>
      </c>
      <c r="Q115" s="201">
        <v>0</v>
      </c>
      <c r="R115" s="201">
        <v>0</v>
      </c>
      <c r="S115" s="201">
        <v>0</v>
      </c>
      <c r="T115" s="201">
        <v>0</v>
      </c>
      <c r="U115" s="201">
        <v>0</v>
      </c>
      <c r="V115" s="201">
        <v>0</v>
      </c>
      <c r="W115" s="201">
        <v>0</v>
      </c>
      <c r="X115" s="201">
        <v>0</v>
      </c>
      <c r="Y115" s="201">
        <v>0</v>
      </c>
      <c r="Z115" s="201">
        <v>0</v>
      </c>
      <c r="AA115" s="201">
        <v>0</v>
      </c>
    </row>
    <row r="116" spans="1:27" x14ac:dyDescent="0.2">
      <c r="A116" s="234" t="s">
        <v>296</v>
      </c>
      <c r="B116" s="201">
        <v>0</v>
      </c>
      <c r="C116" s="201">
        <v>0</v>
      </c>
      <c r="D116" s="201">
        <v>0</v>
      </c>
      <c r="E116" s="201">
        <v>0</v>
      </c>
      <c r="F116" s="201">
        <v>0</v>
      </c>
      <c r="G116" s="201">
        <v>0</v>
      </c>
      <c r="H116" s="201">
        <v>0</v>
      </c>
      <c r="I116" s="201">
        <v>0</v>
      </c>
      <c r="J116" s="201">
        <v>0</v>
      </c>
      <c r="K116" s="201">
        <v>0</v>
      </c>
      <c r="L116" s="201">
        <v>0</v>
      </c>
      <c r="M116" s="201">
        <v>0</v>
      </c>
      <c r="N116" s="201">
        <v>0</v>
      </c>
      <c r="O116" s="201">
        <v>0</v>
      </c>
      <c r="P116" s="201">
        <v>0</v>
      </c>
      <c r="Q116" s="201">
        <v>0</v>
      </c>
      <c r="R116" s="201">
        <v>0</v>
      </c>
      <c r="S116" s="201">
        <v>0</v>
      </c>
      <c r="T116" s="201">
        <v>0</v>
      </c>
      <c r="U116" s="201">
        <v>0</v>
      </c>
      <c r="V116" s="201">
        <v>0</v>
      </c>
      <c r="W116" s="201">
        <v>0</v>
      </c>
      <c r="X116" s="201">
        <v>0</v>
      </c>
      <c r="Y116" s="201">
        <v>0</v>
      </c>
      <c r="Z116" s="201">
        <v>0</v>
      </c>
      <c r="AA116" s="201">
        <v>0</v>
      </c>
    </row>
    <row r="117" spans="1:27" x14ac:dyDescent="0.2">
      <c r="A117" s="234" t="s">
        <v>297</v>
      </c>
      <c r="B117" s="201">
        <v>0</v>
      </c>
      <c r="C117" s="201">
        <v>0</v>
      </c>
      <c r="D117" s="201">
        <v>0</v>
      </c>
      <c r="E117" s="201">
        <v>0</v>
      </c>
      <c r="F117" s="201">
        <v>0</v>
      </c>
      <c r="G117" s="201">
        <v>0</v>
      </c>
      <c r="H117" s="201">
        <v>0</v>
      </c>
      <c r="I117" s="201">
        <v>0</v>
      </c>
      <c r="J117" s="201">
        <v>0</v>
      </c>
      <c r="K117" s="201">
        <v>0</v>
      </c>
      <c r="L117" s="201">
        <v>0</v>
      </c>
      <c r="M117" s="201">
        <v>0</v>
      </c>
      <c r="N117" s="201">
        <v>0</v>
      </c>
      <c r="O117" s="201">
        <v>0</v>
      </c>
      <c r="P117" s="201">
        <v>0</v>
      </c>
      <c r="Q117" s="201">
        <v>0</v>
      </c>
      <c r="R117" s="201">
        <v>0</v>
      </c>
      <c r="S117" s="201">
        <v>0</v>
      </c>
      <c r="T117" s="201">
        <v>0</v>
      </c>
      <c r="U117" s="201">
        <v>0</v>
      </c>
      <c r="V117" s="201">
        <v>0</v>
      </c>
      <c r="W117" s="201">
        <v>0</v>
      </c>
      <c r="X117" s="201">
        <v>0</v>
      </c>
      <c r="Y117" s="201">
        <v>0</v>
      </c>
      <c r="Z117" s="201">
        <v>0</v>
      </c>
      <c r="AA117" s="201">
        <v>0</v>
      </c>
    </row>
    <row r="118" spans="1:27" x14ac:dyDescent="0.2">
      <c r="A118" s="234" t="s">
        <v>298</v>
      </c>
      <c r="B118" s="201">
        <v>0</v>
      </c>
      <c r="C118" s="201">
        <v>0</v>
      </c>
      <c r="D118" s="201">
        <v>0</v>
      </c>
      <c r="E118" s="201">
        <v>0</v>
      </c>
      <c r="F118" s="201">
        <v>0</v>
      </c>
      <c r="G118" s="201">
        <v>0</v>
      </c>
      <c r="H118" s="201">
        <v>0</v>
      </c>
      <c r="I118" s="201">
        <v>0</v>
      </c>
      <c r="J118" s="201">
        <v>0</v>
      </c>
      <c r="K118" s="201">
        <v>0</v>
      </c>
      <c r="L118" s="201">
        <v>0</v>
      </c>
      <c r="M118" s="201">
        <v>0</v>
      </c>
      <c r="N118" s="201">
        <v>0</v>
      </c>
      <c r="O118" s="201">
        <v>0</v>
      </c>
      <c r="P118" s="201">
        <v>0</v>
      </c>
      <c r="Q118" s="201">
        <v>0</v>
      </c>
      <c r="R118" s="201">
        <v>0</v>
      </c>
      <c r="S118" s="201">
        <v>0</v>
      </c>
      <c r="T118" s="201">
        <v>0</v>
      </c>
      <c r="U118" s="201">
        <v>0</v>
      </c>
      <c r="V118" s="201">
        <v>0</v>
      </c>
      <c r="W118" s="201">
        <v>0</v>
      </c>
      <c r="X118" s="201">
        <v>0</v>
      </c>
      <c r="Y118" s="201">
        <v>0</v>
      </c>
      <c r="Z118" s="201">
        <v>0</v>
      </c>
      <c r="AA118" s="201">
        <v>0</v>
      </c>
    </row>
    <row r="119" spans="1:27" x14ac:dyDescent="0.2">
      <c r="A119" s="234" t="s">
        <v>299</v>
      </c>
      <c r="B119" s="201">
        <v>0</v>
      </c>
      <c r="C119" s="201">
        <v>0</v>
      </c>
      <c r="D119" s="201">
        <v>0</v>
      </c>
      <c r="E119" s="201">
        <v>0</v>
      </c>
      <c r="F119" s="201">
        <v>0</v>
      </c>
      <c r="G119" s="201">
        <v>0</v>
      </c>
      <c r="H119" s="201">
        <v>0</v>
      </c>
      <c r="I119" s="201">
        <v>0</v>
      </c>
      <c r="J119" s="201">
        <v>0</v>
      </c>
      <c r="K119" s="201">
        <v>0</v>
      </c>
      <c r="L119" s="201">
        <v>0</v>
      </c>
      <c r="M119" s="201">
        <v>0</v>
      </c>
      <c r="N119" s="201">
        <v>0</v>
      </c>
      <c r="O119" s="201">
        <v>0</v>
      </c>
      <c r="P119" s="201">
        <v>0</v>
      </c>
      <c r="Q119" s="201">
        <v>0</v>
      </c>
      <c r="R119" s="201">
        <v>0</v>
      </c>
      <c r="S119" s="201">
        <v>0</v>
      </c>
      <c r="T119" s="201">
        <v>0</v>
      </c>
      <c r="U119" s="201">
        <v>0</v>
      </c>
      <c r="V119" s="201">
        <v>0</v>
      </c>
      <c r="W119" s="201">
        <v>0</v>
      </c>
      <c r="X119" s="201">
        <v>0</v>
      </c>
      <c r="Y119" s="201">
        <v>0</v>
      </c>
      <c r="Z119" s="201">
        <v>0</v>
      </c>
      <c r="AA119" s="201">
        <v>0</v>
      </c>
    </row>
    <row r="120" spans="1:27" x14ac:dyDescent="0.2">
      <c r="A120" s="234" t="s">
        <v>300</v>
      </c>
      <c r="B120" s="206">
        <v>0</v>
      </c>
      <c r="C120" s="206">
        <v>0</v>
      </c>
      <c r="D120" s="206">
        <v>0</v>
      </c>
      <c r="E120" s="206">
        <v>0</v>
      </c>
      <c r="F120" s="206">
        <v>0</v>
      </c>
      <c r="G120" s="206">
        <v>0</v>
      </c>
      <c r="H120" s="206">
        <v>0</v>
      </c>
      <c r="I120" s="206">
        <v>0</v>
      </c>
      <c r="J120" s="206">
        <v>0</v>
      </c>
      <c r="K120" s="206">
        <v>0</v>
      </c>
      <c r="L120" s="206">
        <v>0</v>
      </c>
      <c r="M120" s="206">
        <v>0</v>
      </c>
      <c r="N120" s="206">
        <v>0</v>
      </c>
      <c r="O120" s="206">
        <v>0</v>
      </c>
      <c r="P120" s="206">
        <v>0</v>
      </c>
      <c r="Q120" s="206">
        <v>0</v>
      </c>
      <c r="R120" s="206">
        <v>0</v>
      </c>
      <c r="S120" s="206">
        <v>0</v>
      </c>
      <c r="T120" s="206">
        <v>0</v>
      </c>
      <c r="U120" s="206">
        <v>0</v>
      </c>
      <c r="V120" s="206">
        <v>0</v>
      </c>
      <c r="W120" s="206">
        <v>0</v>
      </c>
      <c r="X120" s="206">
        <v>0</v>
      </c>
      <c r="Y120" s="206">
        <v>0</v>
      </c>
      <c r="Z120" s="206">
        <v>0</v>
      </c>
      <c r="AA120" s="206">
        <v>0</v>
      </c>
    </row>
    <row r="121" spans="1:27" x14ac:dyDescent="0.2">
      <c r="A121" s="234" t="s">
        <v>301</v>
      </c>
      <c r="B121" s="201">
        <v>0</v>
      </c>
      <c r="C121" s="201">
        <v>0</v>
      </c>
      <c r="D121" s="201">
        <v>0</v>
      </c>
      <c r="E121" s="201">
        <v>0</v>
      </c>
      <c r="F121" s="201">
        <v>0</v>
      </c>
      <c r="G121" s="201">
        <v>0</v>
      </c>
      <c r="H121" s="201">
        <v>0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</row>
    <row r="122" spans="1:27" x14ac:dyDescent="0.2">
      <c r="A122" s="219" t="s">
        <v>302</v>
      </c>
      <c r="B122" s="237">
        <v>-148266.21663335664</v>
      </c>
      <c r="C122" s="237">
        <v>-148266.21663335664</v>
      </c>
      <c r="D122" s="237">
        <v>-148266.21663335664</v>
      </c>
      <c r="E122" s="237">
        <v>-148266.21663335664</v>
      </c>
      <c r="F122" s="237">
        <v>-148266.21663335664</v>
      </c>
      <c r="G122" s="237">
        <v>-148266.21663335664</v>
      </c>
      <c r="H122" s="237">
        <v>-148266.21663335664</v>
      </c>
      <c r="I122" s="237">
        <v>-148266.21663335664</v>
      </c>
      <c r="J122" s="237">
        <v>-148266.21663335664</v>
      </c>
      <c r="K122" s="237">
        <v>-148266.21663335664</v>
      </c>
      <c r="L122" s="237">
        <v>-148266.21663335664</v>
      </c>
      <c r="M122" s="237">
        <v>-148266.21663335664</v>
      </c>
      <c r="N122" s="237">
        <v>-151111.57837938677</v>
      </c>
      <c r="O122" s="237">
        <v>-151111.57837938677</v>
      </c>
      <c r="P122" s="237">
        <v>-151111.57837938677</v>
      </c>
      <c r="Q122" s="237">
        <v>-151111.57837938677</v>
      </c>
      <c r="R122" s="237">
        <v>-151111.57837938677</v>
      </c>
      <c r="S122" s="237">
        <v>-146576.58957791812</v>
      </c>
      <c r="T122" s="237">
        <v>-146576.58957791812</v>
      </c>
      <c r="U122" s="237">
        <v>-146576.58957791812</v>
      </c>
      <c r="V122" s="237">
        <v>-146576.58957791812</v>
      </c>
      <c r="W122" s="237">
        <v>-148346.06785521709</v>
      </c>
      <c r="X122" s="237">
        <v>-148346.06785521709</v>
      </c>
      <c r="Y122" s="237">
        <v>-148346.06785521709</v>
      </c>
      <c r="Z122" s="237">
        <v>-148346.06785521709</v>
      </c>
      <c r="AA122" s="237">
        <v>-148346.06785521709</v>
      </c>
    </row>
    <row r="123" spans="1:27" x14ac:dyDescent="0.2">
      <c r="A123" s="233" t="s">
        <v>303</v>
      </c>
      <c r="B123" s="229">
        <v>-138429.50198201134</v>
      </c>
      <c r="C123" s="229">
        <v>-138429.50198201134</v>
      </c>
      <c r="D123" s="229">
        <v>-138429.50198201134</v>
      </c>
      <c r="E123" s="229">
        <v>-138429.50198201134</v>
      </c>
      <c r="F123" s="229">
        <v>-138429.50198201134</v>
      </c>
      <c r="G123" s="229">
        <v>-138429.50198201134</v>
      </c>
      <c r="H123" s="229">
        <v>-138429.50198201134</v>
      </c>
      <c r="I123" s="229">
        <v>-138429.50198201134</v>
      </c>
      <c r="J123" s="229">
        <v>-138429.50198201134</v>
      </c>
      <c r="K123" s="229">
        <v>-138429.50198201134</v>
      </c>
      <c r="L123" s="229">
        <v>-138429.50198201134</v>
      </c>
      <c r="M123" s="229">
        <v>-138429.50198201134</v>
      </c>
      <c r="N123" s="229">
        <v>-140551.86857712138</v>
      </c>
      <c r="O123" s="229">
        <v>-140551.86857712138</v>
      </c>
      <c r="P123" s="229">
        <v>-140551.86857712138</v>
      </c>
      <c r="Q123" s="229">
        <v>-140551.86857712138</v>
      </c>
      <c r="R123" s="229">
        <v>-140551.86857712138</v>
      </c>
      <c r="S123" s="229">
        <v>-136891.25457808026</v>
      </c>
      <c r="T123" s="229">
        <v>-136891.25457808026</v>
      </c>
      <c r="U123" s="229">
        <v>-136891.25457808026</v>
      </c>
      <c r="V123" s="229">
        <v>-136891.25457808026</v>
      </c>
      <c r="W123" s="229">
        <v>-139970.12305081176</v>
      </c>
      <c r="X123" s="229">
        <v>-139970.12305081176</v>
      </c>
      <c r="Y123" s="229">
        <v>-139970.12305081176</v>
      </c>
      <c r="Z123" s="229">
        <v>-139970.12305081176</v>
      </c>
      <c r="AA123" s="229">
        <v>-139970.12305081176</v>
      </c>
    </row>
    <row r="124" spans="1:27" x14ac:dyDescent="0.2">
      <c r="A124" s="234" t="s">
        <v>304</v>
      </c>
      <c r="B124" s="222">
        <v>-134150.52496975457</v>
      </c>
      <c r="C124" s="222">
        <v>-134150.52496975457</v>
      </c>
      <c r="D124" s="222">
        <v>-134150.52496975457</v>
      </c>
      <c r="E124" s="222">
        <v>-134150.52496975457</v>
      </c>
      <c r="F124" s="222">
        <v>-134150.52496975457</v>
      </c>
      <c r="G124" s="222">
        <v>-134150.52496975457</v>
      </c>
      <c r="H124" s="222">
        <v>-134150.52496975457</v>
      </c>
      <c r="I124" s="222">
        <v>-134150.52496975457</v>
      </c>
      <c r="J124" s="222">
        <v>-134150.52496975457</v>
      </c>
      <c r="K124" s="222">
        <v>-134150.52496975457</v>
      </c>
      <c r="L124" s="222">
        <v>-134150.52496975457</v>
      </c>
      <c r="M124" s="222">
        <v>-134150.52496975457</v>
      </c>
      <c r="N124" s="222">
        <v>-138071.68309566166</v>
      </c>
      <c r="O124" s="222">
        <v>-138071.68309566166</v>
      </c>
      <c r="P124" s="222">
        <v>-138071.68309566166</v>
      </c>
      <c r="Q124" s="222">
        <v>-138071.68309566166</v>
      </c>
      <c r="R124" s="222">
        <v>-138071.68309566166</v>
      </c>
      <c r="S124" s="222">
        <v>-134360.43792405902</v>
      </c>
      <c r="T124" s="222">
        <v>-134360.43792405902</v>
      </c>
      <c r="U124" s="222">
        <v>-134360.43792405902</v>
      </c>
      <c r="V124" s="222">
        <v>-134360.43792405902</v>
      </c>
      <c r="W124" s="222">
        <v>-138504.68323550347</v>
      </c>
      <c r="X124" s="222">
        <v>-138504.68323550347</v>
      </c>
      <c r="Y124" s="222">
        <v>-138504.68323550347</v>
      </c>
      <c r="Z124" s="222">
        <v>-138504.68323550347</v>
      </c>
      <c r="AA124" s="222">
        <v>-138504.68323550347</v>
      </c>
    </row>
    <row r="125" spans="1:27" x14ac:dyDescent="0.2">
      <c r="A125" s="234" t="s">
        <v>305</v>
      </c>
      <c r="B125" s="222">
        <v>-4278.9770122567843</v>
      </c>
      <c r="C125" s="222">
        <v>-4278.9770122567843</v>
      </c>
      <c r="D125" s="222">
        <v>-4278.9770122567843</v>
      </c>
      <c r="E125" s="222">
        <v>-4278.9770122567843</v>
      </c>
      <c r="F125" s="222">
        <v>-4278.9770122567843</v>
      </c>
      <c r="G125" s="222">
        <v>-4278.9770122567843</v>
      </c>
      <c r="H125" s="222">
        <v>-4278.9770122567843</v>
      </c>
      <c r="I125" s="222">
        <v>-4278.9770122567843</v>
      </c>
      <c r="J125" s="222">
        <v>-4278.9770122567843</v>
      </c>
      <c r="K125" s="222">
        <v>-4278.9770122567843</v>
      </c>
      <c r="L125" s="222">
        <v>-4278.9770122567843</v>
      </c>
      <c r="M125" s="222">
        <v>-4278.9770122567843</v>
      </c>
      <c r="N125" s="222">
        <v>-2480.1854814597118</v>
      </c>
      <c r="O125" s="222">
        <v>-2480.1854814597118</v>
      </c>
      <c r="P125" s="222">
        <v>-2480.1854814597118</v>
      </c>
      <c r="Q125" s="222">
        <v>-2480.1854814597118</v>
      </c>
      <c r="R125" s="222">
        <v>-2480.1854814597118</v>
      </c>
      <c r="S125" s="222">
        <v>-2530.8166540212364</v>
      </c>
      <c r="T125" s="222">
        <v>-2530.8166540212364</v>
      </c>
      <c r="U125" s="222">
        <v>-2530.8166540212364</v>
      </c>
      <c r="V125" s="222">
        <v>-2530.8166540212364</v>
      </c>
      <c r="W125" s="222">
        <v>-1465.4398153082786</v>
      </c>
      <c r="X125" s="222">
        <v>-1465.4398153082786</v>
      </c>
      <c r="Y125" s="222">
        <v>-1465.4398153082786</v>
      </c>
      <c r="Z125" s="222">
        <v>-1465.4398153082786</v>
      </c>
      <c r="AA125" s="222">
        <v>-1465.4398153082786</v>
      </c>
    </row>
    <row r="126" spans="1:27" x14ac:dyDescent="0.2">
      <c r="A126" s="233" t="s">
        <v>306</v>
      </c>
      <c r="B126" s="229">
        <v>-1592.5894574455942</v>
      </c>
      <c r="C126" s="229">
        <v>-1592.5894574455942</v>
      </c>
      <c r="D126" s="229">
        <v>-1592.5894574455942</v>
      </c>
      <c r="E126" s="229">
        <v>-1592.5894574455942</v>
      </c>
      <c r="F126" s="229">
        <v>-1592.5894574455942</v>
      </c>
      <c r="G126" s="229">
        <v>-1592.5894574455942</v>
      </c>
      <c r="H126" s="229">
        <v>-1592.5894574455942</v>
      </c>
      <c r="I126" s="229">
        <v>-1592.5894574455942</v>
      </c>
      <c r="J126" s="229">
        <v>-1592.5894574455942</v>
      </c>
      <c r="K126" s="229">
        <v>-1592.5894574455942</v>
      </c>
      <c r="L126" s="229">
        <v>-1592.5894574455942</v>
      </c>
      <c r="M126" s="229">
        <v>-1592.5894574455942</v>
      </c>
      <c r="N126" s="229">
        <v>-2443.4311978728256</v>
      </c>
      <c r="O126" s="229">
        <v>-2443.4311978728256</v>
      </c>
      <c r="P126" s="229">
        <v>-2443.4311978728256</v>
      </c>
      <c r="Q126" s="229">
        <v>-2443.4311978728256</v>
      </c>
      <c r="R126" s="229">
        <v>-2443.4311978728256</v>
      </c>
      <c r="S126" s="229">
        <v>1692.307455161359</v>
      </c>
      <c r="T126" s="229">
        <v>1692.307455161359</v>
      </c>
      <c r="U126" s="229">
        <v>1692.307455161359</v>
      </c>
      <c r="V126" s="229">
        <v>1692.307455161359</v>
      </c>
      <c r="W126" s="229">
        <v>-876.01024724246781</v>
      </c>
      <c r="X126" s="229">
        <v>-876.01024724246781</v>
      </c>
      <c r="Y126" s="229">
        <v>-876.01024724246781</v>
      </c>
      <c r="Z126" s="229">
        <v>-876.01024724246781</v>
      </c>
      <c r="AA126" s="229">
        <v>-876.01024724246781</v>
      </c>
    </row>
    <row r="127" spans="1:27" x14ac:dyDescent="0.2">
      <c r="A127" s="234" t="s">
        <v>307</v>
      </c>
      <c r="B127" s="222">
        <v>-12551.079534596594</v>
      </c>
      <c r="C127" s="222">
        <v>-12551.079534596594</v>
      </c>
      <c r="D127" s="222">
        <v>-12551.079534596594</v>
      </c>
      <c r="E127" s="222">
        <v>-12551.079534596594</v>
      </c>
      <c r="F127" s="222">
        <v>-12551.079534596594</v>
      </c>
      <c r="G127" s="222">
        <v>-12551.079534596594</v>
      </c>
      <c r="H127" s="222">
        <v>-12551.079534596594</v>
      </c>
      <c r="I127" s="222">
        <v>-12551.079534596594</v>
      </c>
      <c r="J127" s="222">
        <v>-12551.079534596594</v>
      </c>
      <c r="K127" s="222">
        <v>-12551.079534596594</v>
      </c>
      <c r="L127" s="222">
        <v>-12551.079534596594</v>
      </c>
      <c r="M127" s="222">
        <v>-12551.079534596594</v>
      </c>
      <c r="N127" s="222">
        <v>-11555.339459341103</v>
      </c>
      <c r="O127" s="222">
        <v>-11555.339459341103</v>
      </c>
      <c r="P127" s="222">
        <v>-11555.339459341103</v>
      </c>
      <c r="Q127" s="222">
        <v>-11555.339459341103</v>
      </c>
      <c r="R127" s="222">
        <v>-11555.339459341103</v>
      </c>
      <c r="S127" s="222">
        <v>-11541.453827822375</v>
      </c>
      <c r="T127" s="222">
        <v>-11541.453827822375</v>
      </c>
      <c r="U127" s="222">
        <v>-11541.453827822375</v>
      </c>
      <c r="V127" s="222">
        <v>-11541.453827822375</v>
      </c>
      <c r="W127" s="222">
        <v>-12215.607132869525</v>
      </c>
      <c r="X127" s="222">
        <v>-12215.607132869525</v>
      </c>
      <c r="Y127" s="222">
        <v>-12215.607132869525</v>
      </c>
      <c r="Z127" s="222">
        <v>-12215.607132869525</v>
      </c>
      <c r="AA127" s="222">
        <v>-12215.607132869525</v>
      </c>
    </row>
    <row r="128" spans="1:27" x14ac:dyDescent="0.2">
      <c r="A128" s="234" t="s">
        <v>308</v>
      </c>
      <c r="B128" s="222">
        <v>10958.490077151</v>
      </c>
      <c r="C128" s="222">
        <v>10958.490077151</v>
      </c>
      <c r="D128" s="222">
        <v>10958.490077151</v>
      </c>
      <c r="E128" s="222">
        <v>10958.490077151</v>
      </c>
      <c r="F128" s="222">
        <v>10958.490077151</v>
      </c>
      <c r="G128" s="222">
        <v>10958.490077151</v>
      </c>
      <c r="H128" s="222">
        <v>10958.490077151</v>
      </c>
      <c r="I128" s="222">
        <v>10958.490077151</v>
      </c>
      <c r="J128" s="222">
        <v>10958.490077151</v>
      </c>
      <c r="K128" s="222">
        <v>10958.490077151</v>
      </c>
      <c r="L128" s="222">
        <v>10958.490077151</v>
      </c>
      <c r="M128" s="222">
        <v>10958.490077151</v>
      </c>
      <c r="N128" s="222">
        <v>9111.9082614682775</v>
      </c>
      <c r="O128" s="222">
        <v>9111.9082614682775</v>
      </c>
      <c r="P128" s="222">
        <v>9111.9082614682775</v>
      </c>
      <c r="Q128" s="222">
        <v>9111.9082614682775</v>
      </c>
      <c r="R128" s="222">
        <v>9111.9082614682775</v>
      </c>
      <c r="S128" s="222">
        <v>13233.761282983734</v>
      </c>
      <c r="T128" s="222">
        <v>13233.761282983734</v>
      </c>
      <c r="U128" s="222">
        <v>13233.761282983734</v>
      </c>
      <c r="V128" s="222">
        <v>13233.761282983734</v>
      </c>
      <c r="W128" s="222">
        <v>11339.596885627057</v>
      </c>
      <c r="X128" s="222">
        <v>11339.596885627057</v>
      </c>
      <c r="Y128" s="222">
        <v>11339.596885627057</v>
      </c>
      <c r="Z128" s="222">
        <v>11339.596885627057</v>
      </c>
      <c r="AA128" s="222">
        <v>11339.596885627057</v>
      </c>
    </row>
    <row r="129" spans="1:28" x14ac:dyDescent="0.2">
      <c r="A129" s="233" t="s">
        <v>309</v>
      </c>
      <c r="B129" s="229">
        <v>-10072.077665409161</v>
      </c>
      <c r="C129" s="229">
        <v>-10072.077665409161</v>
      </c>
      <c r="D129" s="229">
        <v>-10072.077665409161</v>
      </c>
      <c r="E129" s="229">
        <v>-10072.077665409161</v>
      </c>
      <c r="F129" s="229">
        <v>-10072.077665409161</v>
      </c>
      <c r="G129" s="229">
        <v>-10072.077665409161</v>
      </c>
      <c r="H129" s="229">
        <v>-10072.077665409161</v>
      </c>
      <c r="I129" s="229">
        <v>-10072.077665409161</v>
      </c>
      <c r="J129" s="229">
        <v>-10072.077665409161</v>
      </c>
      <c r="K129" s="229">
        <v>-10072.077665409161</v>
      </c>
      <c r="L129" s="229">
        <v>-10072.077665409161</v>
      </c>
      <c r="M129" s="229">
        <v>-10072.077665409161</v>
      </c>
      <c r="N129" s="229">
        <v>-10836.519581093067</v>
      </c>
      <c r="O129" s="229">
        <v>-10836.519581093067</v>
      </c>
      <c r="P129" s="229">
        <v>-10836.519581093067</v>
      </c>
      <c r="Q129" s="229">
        <v>-10836.519581093067</v>
      </c>
      <c r="R129" s="229">
        <v>-10836.519581093067</v>
      </c>
      <c r="S129" s="229">
        <v>-12236.036914129627</v>
      </c>
      <c r="T129" s="229">
        <v>-12236.036914129627</v>
      </c>
      <c r="U129" s="229">
        <v>-12236.036914129627</v>
      </c>
      <c r="V129" s="229">
        <v>-12236.036914129627</v>
      </c>
      <c r="W129" s="229">
        <v>-7836.4328474520953</v>
      </c>
      <c r="X129" s="229">
        <v>-7836.4328474520953</v>
      </c>
      <c r="Y129" s="229">
        <v>-7836.4328474520953</v>
      </c>
      <c r="Z129" s="229">
        <v>-7836.4328474520953</v>
      </c>
      <c r="AA129" s="229">
        <v>-7836.4328474520953</v>
      </c>
    </row>
    <row r="130" spans="1:28" x14ac:dyDescent="0.2">
      <c r="A130" s="234" t="s">
        <v>310</v>
      </c>
      <c r="B130" s="222">
        <v>-15674.44070375354</v>
      </c>
      <c r="C130" s="222">
        <v>-15674.44070375354</v>
      </c>
      <c r="D130" s="222">
        <v>-15674.44070375354</v>
      </c>
      <c r="E130" s="222">
        <v>-15674.44070375354</v>
      </c>
      <c r="F130" s="222">
        <v>-15674.44070375354</v>
      </c>
      <c r="G130" s="222">
        <v>-15674.44070375354</v>
      </c>
      <c r="H130" s="222">
        <v>-15674.44070375354</v>
      </c>
      <c r="I130" s="222">
        <v>-15674.44070375354</v>
      </c>
      <c r="J130" s="222">
        <v>-15674.44070375354</v>
      </c>
      <c r="K130" s="222">
        <v>-15674.44070375354</v>
      </c>
      <c r="L130" s="222">
        <v>-15674.44070375354</v>
      </c>
      <c r="M130" s="222">
        <v>-15674.44070375354</v>
      </c>
      <c r="N130" s="222">
        <v>-15551.327157508451</v>
      </c>
      <c r="O130" s="222">
        <v>-15551.327157508451</v>
      </c>
      <c r="P130" s="222">
        <v>-15551.327157508451</v>
      </c>
      <c r="Q130" s="222">
        <v>-15551.327157508451</v>
      </c>
      <c r="R130" s="222">
        <v>-15551.327157508451</v>
      </c>
      <c r="S130" s="222">
        <v>-16298.222623429338</v>
      </c>
      <c r="T130" s="222">
        <v>-16298.222623429338</v>
      </c>
      <c r="U130" s="222">
        <v>-16298.222623429338</v>
      </c>
      <c r="V130" s="222">
        <v>-16298.222623429338</v>
      </c>
      <c r="W130" s="222">
        <v>-16422.915972418112</v>
      </c>
      <c r="X130" s="222">
        <v>-16422.915972418112</v>
      </c>
      <c r="Y130" s="222">
        <v>-16422.915972418112</v>
      </c>
      <c r="Z130" s="222">
        <v>-16422.915972418112</v>
      </c>
      <c r="AA130" s="222">
        <v>-16422.915972418112</v>
      </c>
    </row>
    <row r="131" spans="1:28" x14ac:dyDescent="0.2">
      <c r="A131" s="234" t="s">
        <v>311</v>
      </c>
      <c r="B131" s="222">
        <v>5602.3630383443797</v>
      </c>
      <c r="C131" s="222">
        <v>5602.3630383443797</v>
      </c>
      <c r="D131" s="222">
        <v>5602.3630383443797</v>
      </c>
      <c r="E131" s="222">
        <v>5602.3630383443797</v>
      </c>
      <c r="F131" s="222">
        <v>5602.3630383443797</v>
      </c>
      <c r="G131" s="222">
        <v>5602.3630383443797</v>
      </c>
      <c r="H131" s="222">
        <v>5602.3630383443797</v>
      </c>
      <c r="I131" s="222">
        <v>5602.3630383443797</v>
      </c>
      <c r="J131" s="222">
        <v>5602.3630383443797</v>
      </c>
      <c r="K131" s="222">
        <v>5602.3630383443797</v>
      </c>
      <c r="L131" s="222">
        <v>5602.3630383443797</v>
      </c>
      <c r="M131" s="222">
        <v>5602.3630383443797</v>
      </c>
      <c r="N131" s="222">
        <v>4714.8075764153837</v>
      </c>
      <c r="O131" s="222">
        <v>4714.8075764153837</v>
      </c>
      <c r="P131" s="222">
        <v>4714.8075764153837</v>
      </c>
      <c r="Q131" s="222">
        <v>4714.8075764153837</v>
      </c>
      <c r="R131" s="222">
        <v>4714.8075764153837</v>
      </c>
      <c r="S131" s="222">
        <v>4062.1857092997102</v>
      </c>
      <c r="T131" s="222">
        <v>4062.1857092997102</v>
      </c>
      <c r="U131" s="222">
        <v>4062.1857092997102</v>
      </c>
      <c r="V131" s="222">
        <v>4062.1857092997102</v>
      </c>
      <c r="W131" s="222">
        <v>8586.4831249660165</v>
      </c>
      <c r="X131" s="222">
        <v>8586.4831249660165</v>
      </c>
      <c r="Y131" s="222">
        <v>8586.4831249660165</v>
      </c>
      <c r="Z131" s="222">
        <v>8586.4831249660165</v>
      </c>
      <c r="AA131" s="222">
        <v>8586.4831249660165</v>
      </c>
    </row>
    <row r="132" spans="1:28" x14ac:dyDescent="0.2">
      <c r="A132" s="233" t="s">
        <v>312</v>
      </c>
      <c r="B132" s="229">
        <v>171.63094871223001</v>
      </c>
      <c r="C132" s="229">
        <v>171.63094871223001</v>
      </c>
      <c r="D132" s="229">
        <v>171.63094871223001</v>
      </c>
      <c r="E132" s="229">
        <v>171.63094871223001</v>
      </c>
      <c r="F132" s="229">
        <v>171.63094871223001</v>
      </c>
      <c r="G132" s="229">
        <v>171.63094871223001</v>
      </c>
      <c r="H132" s="229">
        <v>171.63094871223001</v>
      </c>
      <c r="I132" s="229">
        <v>171.63094871223001</v>
      </c>
      <c r="J132" s="229">
        <v>171.63094871223001</v>
      </c>
      <c r="K132" s="229">
        <v>171.63094871223001</v>
      </c>
      <c r="L132" s="229">
        <v>171.63094871223001</v>
      </c>
      <c r="M132" s="229">
        <v>171.63094871223001</v>
      </c>
      <c r="N132" s="229">
        <v>1270.4086103392565</v>
      </c>
      <c r="O132" s="229">
        <v>1270.4086103392565</v>
      </c>
      <c r="P132" s="229">
        <v>1270.4086103392565</v>
      </c>
      <c r="Q132" s="229">
        <v>1270.4086103392565</v>
      </c>
      <c r="R132" s="229">
        <v>1270.4086103392565</v>
      </c>
      <c r="S132" s="229">
        <v>111.76140905989911</v>
      </c>
      <c r="T132" s="229">
        <v>111.76140905989911</v>
      </c>
      <c r="U132" s="229">
        <v>111.76140905989911</v>
      </c>
      <c r="V132" s="229">
        <v>111.76140905989911</v>
      </c>
      <c r="W132" s="229">
        <v>44.574208906753505</v>
      </c>
      <c r="X132" s="229">
        <v>44.574208906753505</v>
      </c>
      <c r="Y132" s="229">
        <v>44.574208906753505</v>
      </c>
      <c r="Z132" s="229">
        <v>44.574208906753505</v>
      </c>
      <c r="AA132" s="229">
        <v>44.574208906753505</v>
      </c>
    </row>
    <row r="133" spans="1:28" x14ac:dyDescent="0.2">
      <c r="A133" s="234" t="s">
        <v>313</v>
      </c>
      <c r="B133" s="238">
        <v>0</v>
      </c>
      <c r="C133" s="238">
        <v>0</v>
      </c>
      <c r="D133" s="238">
        <v>0</v>
      </c>
      <c r="E133" s="238">
        <v>0</v>
      </c>
      <c r="F133" s="238">
        <v>0</v>
      </c>
      <c r="G133" s="238">
        <v>0</v>
      </c>
      <c r="H133" s="238">
        <v>0</v>
      </c>
      <c r="I133" s="238">
        <v>0</v>
      </c>
      <c r="J133" s="238">
        <v>0</v>
      </c>
      <c r="K133" s="238">
        <v>0</v>
      </c>
      <c r="L133" s="238">
        <v>0</v>
      </c>
      <c r="M133" s="238">
        <v>0</v>
      </c>
      <c r="N133" s="238">
        <v>0</v>
      </c>
      <c r="O133" s="238">
        <v>0</v>
      </c>
      <c r="P133" s="238">
        <v>0</v>
      </c>
      <c r="Q133" s="238">
        <v>0</v>
      </c>
      <c r="R133" s="238">
        <v>0</v>
      </c>
      <c r="S133" s="238">
        <v>0</v>
      </c>
      <c r="T133" s="238">
        <v>0</v>
      </c>
      <c r="U133" s="238">
        <v>0</v>
      </c>
      <c r="V133" s="238">
        <v>0</v>
      </c>
      <c r="W133" s="238">
        <v>0</v>
      </c>
      <c r="X133" s="238">
        <v>0</v>
      </c>
      <c r="Y133" s="238">
        <v>0</v>
      </c>
      <c r="Z133" s="238">
        <v>0</v>
      </c>
      <c r="AA133" s="238">
        <v>0</v>
      </c>
    </row>
    <row r="134" spans="1:28" x14ac:dyDescent="0.2">
      <c r="A134" s="234" t="s">
        <v>314</v>
      </c>
      <c r="B134" s="201">
        <v>171.63094871223001</v>
      </c>
      <c r="C134" s="201">
        <v>171.63094871223001</v>
      </c>
      <c r="D134" s="201">
        <v>171.63094871223001</v>
      </c>
      <c r="E134" s="201">
        <v>171.63094871223001</v>
      </c>
      <c r="F134" s="201">
        <v>171.63094871223001</v>
      </c>
      <c r="G134" s="201">
        <v>171.63094871223001</v>
      </c>
      <c r="H134" s="201">
        <v>171.63094871223001</v>
      </c>
      <c r="I134" s="201">
        <v>171.63094871223001</v>
      </c>
      <c r="J134" s="201">
        <v>171.63094871223001</v>
      </c>
      <c r="K134" s="201">
        <v>171.63094871223001</v>
      </c>
      <c r="L134" s="201">
        <v>171.63094871223001</v>
      </c>
      <c r="M134" s="201">
        <v>171.63094871223001</v>
      </c>
      <c r="N134" s="201">
        <v>1270.4086103392565</v>
      </c>
      <c r="O134" s="201">
        <v>1270.4086103392565</v>
      </c>
      <c r="P134" s="201">
        <v>1270.4086103392565</v>
      </c>
      <c r="Q134" s="201">
        <v>1270.4086103392565</v>
      </c>
      <c r="R134" s="201">
        <v>1270.4086103392565</v>
      </c>
      <c r="S134" s="201">
        <v>111.76140905989911</v>
      </c>
      <c r="T134" s="201">
        <v>111.76140905989911</v>
      </c>
      <c r="U134" s="201">
        <v>111.76140905989911</v>
      </c>
      <c r="V134" s="201">
        <v>111.76140905989911</v>
      </c>
      <c r="W134" s="201">
        <v>44.574208906753505</v>
      </c>
      <c r="X134" s="201">
        <v>44.574208906753505</v>
      </c>
      <c r="Y134" s="201">
        <v>44.574208906753505</v>
      </c>
      <c r="Z134" s="201">
        <v>44.574208906753505</v>
      </c>
      <c r="AA134" s="201">
        <v>44.574208906753505</v>
      </c>
    </row>
    <row r="135" spans="1:28" x14ac:dyDescent="0.2">
      <c r="A135" s="233" t="s">
        <v>315</v>
      </c>
      <c r="B135" s="229">
        <v>1606.137033003313</v>
      </c>
      <c r="C135" s="229">
        <v>1606.137033003313</v>
      </c>
      <c r="D135" s="229">
        <v>1606.137033003313</v>
      </c>
      <c r="E135" s="229">
        <v>1606.137033003313</v>
      </c>
      <c r="F135" s="229">
        <v>1606.137033003313</v>
      </c>
      <c r="G135" s="229">
        <v>1606.137033003313</v>
      </c>
      <c r="H135" s="229">
        <v>1606.137033003313</v>
      </c>
      <c r="I135" s="229">
        <v>1606.137033003313</v>
      </c>
      <c r="J135" s="229">
        <v>1606.137033003313</v>
      </c>
      <c r="K135" s="229">
        <v>1606.137033003313</v>
      </c>
      <c r="L135" s="229">
        <v>1606.137033003313</v>
      </c>
      <c r="M135" s="229">
        <v>1606.137033003313</v>
      </c>
      <c r="N135" s="229">
        <v>1240.4822998735349</v>
      </c>
      <c r="O135" s="229">
        <v>1240.4822998735349</v>
      </c>
      <c r="P135" s="229">
        <v>1240.4822998735349</v>
      </c>
      <c r="Q135" s="229">
        <v>1240.4822998735349</v>
      </c>
      <c r="R135" s="229">
        <v>1240.4822998735349</v>
      </c>
      <c r="S135" s="229">
        <v>552.77503730433068</v>
      </c>
      <c r="T135" s="229">
        <v>552.77503730433068</v>
      </c>
      <c r="U135" s="229">
        <v>552.77503730433068</v>
      </c>
      <c r="V135" s="229">
        <v>552.77503730433068</v>
      </c>
      <c r="W135" s="229">
        <v>137.56533797195547</v>
      </c>
      <c r="X135" s="229">
        <v>137.56533797195547</v>
      </c>
      <c r="Y135" s="229">
        <v>137.56533797195547</v>
      </c>
      <c r="Z135" s="229">
        <v>137.56533797195547</v>
      </c>
      <c r="AA135" s="229">
        <v>137.56533797195547</v>
      </c>
    </row>
    <row r="136" spans="1:28" x14ac:dyDescent="0.2">
      <c r="A136" s="234" t="s">
        <v>316</v>
      </c>
      <c r="B136" s="238">
        <v>0</v>
      </c>
      <c r="C136" s="238">
        <v>0</v>
      </c>
      <c r="D136" s="238">
        <v>0</v>
      </c>
      <c r="E136" s="238">
        <v>0</v>
      </c>
      <c r="F136" s="238">
        <v>0</v>
      </c>
      <c r="G136" s="238">
        <v>0</v>
      </c>
      <c r="H136" s="238">
        <v>0</v>
      </c>
      <c r="I136" s="238">
        <v>0</v>
      </c>
      <c r="J136" s="238">
        <v>0</v>
      </c>
      <c r="K136" s="238">
        <v>0</v>
      </c>
      <c r="L136" s="238">
        <v>0</v>
      </c>
      <c r="M136" s="238">
        <v>0</v>
      </c>
      <c r="N136" s="238">
        <v>0</v>
      </c>
      <c r="O136" s="238">
        <v>0</v>
      </c>
      <c r="P136" s="238">
        <v>0</v>
      </c>
      <c r="Q136" s="238">
        <v>0</v>
      </c>
      <c r="R136" s="238">
        <v>0</v>
      </c>
      <c r="S136" s="238">
        <v>0</v>
      </c>
      <c r="T136" s="238">
        <v>0</v>
      </c>
      <c r="U136" s="238">
        <v>0</v>
      </c>
      <c r="V136" s="238">
        <v>0</v>
      </c>
      <c r="W136" s="238">
        <v>0</v>
      </c>
      <c r="X136" s="238">
        <v>0</v>
      </c>
      <c r="Y136" s="238">
        <v>0</v>
      </c>
      <c r="Z136" s="238">
        <v>0</v>
      </c>
      <c r="AA136" s="238">
        <v>0</v>
      </c>
    </row>
    <row r="137" spans="1:28" x14ac:dyDescent="0.2">
      <c r="A137" s="234" t="s">
        <v>317</v>
      </c>
      <c r="B137" s="201">
        <v>1606.137033003313</v>
      </c>
      <c r="C137" s="201">
        <v>1606.137033003313</v>
      </c>
      <c r="D137" s="201">
        <v>1606.137033003313</v>
      </c>
      <c r="E137" s="201">
        <v>1606.137033003313</v>
      </c>
      <c r="F137" s="201">
        <v>1606.137033003313</v>
      </c>
      <c r="G137" s="201">
        <v>1606.137033003313</v>
      </c>
      <c r="H137" s="201">
        <v>1606.137033003313</v>
      </c>
      <c r="I137" s="201">
        <v>1606.137033003313</v>
      </c>
      <c r="J137" s="201">
        <v>1606.137033003313</v>
      </c>
      <c r="K137" s="201">
        <v>1606.137033003313</v>
      </c>
      <c r="L137" s="201">
        <v>1606.137033003313</v>
      </c>
      <c r="M137" s="201">
        <v>1606.137033003313</v>
      </c>
      <c r="N137" s="201">
        <v>1240.4822998735349</v>
      </c>
      <c r="O137" s="201">
        <v>1240.4822998735349</v>
      </c>
      <c r="P137" s="201">
        <v>1240.4822998735349</v>
      </c>
      <c r="Q137" s="201">
        <v>1240.4822998735349</v>
      </c>
      <c r="R137" s="201">
        <v>1240.4822998735349</v>
      </c>
      <c r="S137" s="201">
        <v>552.77503730433068</v>
      </c>
      <c r="T137" s="201">
        <v>552.77503730433068</v>
      </c>
      <c r="U137" s="201">
        <v>552.77503730433068</v>
      </c>
      <c r="V137" s="201">
        <v>552.77503730433068</v>
      </c>
      <c r="W137" s="201">
        <v>137.56533797195547</v>
      </c>
      <c r="X137" s="201">
        <v>137.56533797195547</v>
      </c>
      <c r="Y137" s="201">
        <v>137.56533797195547</v>
      </c>
      <c r="Z137" s="201">
        <v>137.56533797195547</v>
      </c>
      <c r="AA137" s="201">
        <v>137.56533797195547</v>
      </c>
    </row>
    <row r="138" spans="1:28" x14ac:dyDescent="0.2">
      <c r="A138" s="233" t="s">
        <v>318</v>
      </c>
      <c r="B138" s="229">
        <v>50.184489793911389</v>
      </c>
      <c r="C138" s="229">
        <v>50.184489793911389</v>
      </c>
      <c r="D138" s="229">
        <v>50.184489793911389</v>
      </c>
      <c r="E138" s="229">
        <v>50.184489793911389</v>
      </c>
      <c r="F138" s="229">
        <v>50.184489793911389</v>
      </c>
      <c r="G138" s="229">
        <v>50.184489793911389</v>
      </c>
      <c r="H138" s="229">
        <v>50.184489793911389</v>
      </c>
      <c r="I138" s="229">
        <v>50.184489793911389</v>
      </c>
      <c r="J138" s="229">
        <v>50.184489793911389</v>
      </c>
      <c r="K138" s="229">
        <v>50.184489793911389</v>
      </c>
      <c r="L138" s="229">
        <v>50.184489793911389</v>
      </c>
      <c r="M138" s="229">
        <v>50.184489793911389</v>
      </c>
      <c r="N138" s="229">
        <v>209.35006648771872</v>
      </c>
      <c r="O138" s="229">
        <v>209.35006648771872</v>
      </c>
      <c r="P138" s="229">
        <v>209.35006648771872</v>
      </c>
      <c r="Q138" s="229">
        <v>209.35006648771872</v>
      </c>
      <c r="R138" s="229">
        <v>209.35006648771872</v>
      </c>
      <c r="S138" s="229">
        <v>193.85801276618957</v>
      </c>
      <c r="T138" s="229">
        <v>193.85801276618957</v>
      </c>
      <c r="U138" s="229">
        <v>193.85801276618957</v>
      </c>
      <c r="V138" s="229">
        <v>193.85801276618957</v>
      </c>
      <c r="W138" s="229">
        <v>154.35874341049893</v>
      </c>
      <c r="X138" s="229">
        <v>154.35874341049893</v>
      </c>
      <c r="Y138" s="229">
        <v>154.35874341049893</v>
      </c>
      <c r="Z138" s="229">
        <v>154.35874341049893</v>
      </c>
      <c r="AA138" s="229">
        <v>154.35874341049893</v>
      </c>
    </row>
    <row r="139" spans="1:28" x14ac:dyDescent="0.2">
      <c r="A139" s="234" t="s">
        <v>319</v>
      </c>
      <c r="B139" s="238">
        <v>0</v>
      </c>
      <c r="C139" s="238">
        <v>0</v>
      </c>
      <c r="D139" s="238">
        <v>0</v>
      </c>
      <c r="E139" s="238">
        <v>0</v>
      </c>
      <c r="F139" s="238">
        <v>0</v>
      </c>
      <c r="G139" s="238">
        <v>0</v>
      </c>
      <c r="H139" s="238">
        <v>0</v>
      </c>
      <c r="I139" s="238">
        <v>0</v>
      </c>
      <c r="J139" s="238">
        <v>0</v>
      </c>
      <c r="K139" s="238">
        <v>0</v>
      </c>
      <c r="L139" s="238">
        <v>0</v>
      </c>
      <c r="M139" s="238">
        <v>0</v>
      </c>
      <c r="N139" s="238">
        <v>0</v>
      </c>
      <c r="O139" s="238">
        <v>0</v>
      </c>
      <c r="P139" s="238">
        <v>0</v>
      </c>
      <c r="Q139" s="238">
        <v>0</v>
      </c>
      <c r="R139" s="238">
        <v>0</v>
      </c>
      <c r="S139" s="238">
        <v>0</v>
      </c>
      <c r="T139" s="238">
        <v>0</v>
      </c>
      <c r="U139" s="238">
        <v>0</v>
      </c>
      <c r="V139" s="238">
        <v>0</v>
      </c>
      <c r="W139" s="238">
        <v>0</v>
      </c>
      <c r="X139" s="238">
        <v>0</v>
      </c>
      <c r="Y139" s="238">
        <v>0</v>
      </c>
      <c r="Z139" s="238">
        <v>0</v>
      </c>
      <c r="AA139" s="238">
        <v>0</v>
      </c>
    </row>
    <row r="140" spans="1:28" x14ac:dyDescent="0.2">
      <c r="A140" s="234" t="s">
        <v>320</v>
      </c>
      <c r="B140" s="201">
        <v>50.184489793911389</v>
      </c>
      <c r="C140" s="201">
        <v>50.184489793911389</v>
      </c>
      <c r="D140" s="201">
        <v>50.184489793911389</v>
      </c>
      <c r="E140" s="201">
        <v>50.184489793911389</v>
      </c>
      <c r="F140" s="201">
        <v>50.184489793911389</v>
      </c>
      <c r="G140" s="201">
        <v>50.184489793911389</v>
      </c>
      <c r="H140" s="201">
        <v>50.184489793911389</v>
      </c>
      <c r="I140" s="201">
        <v>50.184489793911389</v>
      </c>
      <c r="J140" s="201">
        <v>50.184489793911389</v>
      </c>
      <c r="K140" s="201">
        <v>50.184489793911389</v>
      </c>
      <c r="L140" s="201">
        <v>50.184489793911389</v>
      </c>
      <c r="M140" s="201">
        <v>50.184489793911389</v>
      </c>
      <c r="N140" s="201">
        <v>209.35006648771872</v>
      </c>
      <c r="O140" s="201">
        <v>209.35006648771872</v>
      </c>
      <c r="P140" s="201">
        <v>209.35006648771872</v>
      </c>
      <c r="Q140" s="201">
        <v>209.35006648771872</v>
      </c>
      <c r="R140" s="201">
        <v>209.35006648771872</v>
      </c>
      <c r="S140" s="201">
        <v>193.85801276618957</v>
      </c>
      <c r="T140" s="201">
        <v>193.85801276618957</v>
      </c>
      <c r="U140" s="201">
        <v>193.85801276618957</v>
      </c>
      <c r="V140" s="201">
        <v>193.85801276618957</v>
      </c>
      <c r="W140" s="201">
        <v>154.35874341049893</v>
      </c>
      <c r="X140" s="201">
        <v>154.35874341049893</v>
      </c>
      <c r="Y140" s="201">
        <v>154.35874341049893</v>
      </c>
      <c r="Z140" s="201">
        <v>154.35874341049893</v>
      </c>
      <c r="AA140" s="201">
        <v>154.35874341049893</v>
      </c>
    </row>
    <row r="141" spans="1:28" x14ac:dyDescent="0.2">
      <c r="A141" s="219" t="s">
        <v>321</v>
      </c>
      <c r="B141" s="239">
        <v>467.11833813333334</v>
      </c>
      <c r="C141" s="239">
        <v>361.0221904666667</v>
      </c>
      <c r="D141" s="239">
        <v>446.76604279999998</v>
      </c>
      <c r="E141" s="239">
        <v>413.65687806666665</v>
      </c>
      <c r="F141" s="239">
        <v>434.15488160000007</v>
      </c>
      <c r="G141" s="239">
        <v>344.24860506666664</v>
      </c>
      <c r="H141" s="239">
        <v>345.80055546666665</v>
      </c>
      <c r="I141" s="239">
        <v>357.57457706666662</v>
      </c>
      <c r="J141" s="239">
        <v>450.92860560000003</v>
      </c>
      <c r="K141" s="239">
        <v>476.19819280000002</v>
      </c>
      <c r="L141" s="239">
        <v>474.59937433333334</v>
      </c>
      <c r="M141" s="239">
        <v>478.74265853333338</v>
      </c>
      <c r="N141" s="239">
        <v>446.5924364</v>
      </c>
      <c r="O141" s="239">
        <v>477.34318646666668</v>
      </c>
      <c r="P141" s="239">
        <v>485.1935513333334</v>
      </c>
      <c r="Q141" s="239">
        <v>485.49167699999998</v>
      </c>
      <c r="R141" s="239">
        <v>432.52768020000002</v>
      </c>
      <c r="S141" s="239">
        <v>560.48419826666668</v>
      </c>
      <c r="T141" s="239">
        <v>466.30116720000001</v>
      </c>
      <c r="U141" s="239">
        <v>468.2985420666667</v>
      </c>
      <c r="V141" s="239">
        <v>534.4180614666667</v>
      </c>
      <c r="W141" s="239">
        <v>540.47716946666674</v>
      </c>
      <c r="X141" s="239">
        <v>549.88083700000004</v>
      </c>
      <c r="Y141" s="239">
        <v>518.19099126666674</v>
      </c>
      <c r="Z141" s="239">
        <v>550.92197673333328</v>
      </c>
      <c r="AA141" s="239">
        <v>447.12662173333331</v>
      </c>
      <c r="AB141" t="s">
        <v>365</v>
      </c>
    </row>
    <row r="142" spans="1:28" x14ac:dyDescent="0.2">
      <c r="A142" s="233" t="s">
        <v>322</v>
      </c>
      <c r="B142" s="240">
        <v>0</v>
      </c>
      <c r="C142" s="240">
        <v>0</v>
      </c>
      <c r="D142" s="240">
        <v>0</v>
      </c>
      <c r="E142" s="240">
        <v>0</v>
      </c>
      <c r="F142" s="240">
        <v>0</v>
      </c>
      <c r="G142" s="240">
        <v>0</v>
      </c>
      <c r="H142" s="240">
        <v>0</v>
      </c>
      <c r="I142" s="240">
        <v>0</v>
      </c>
      <c r="J142" s="240">
        <v>0</v>
      </c>
      <c r="K142" s="240">
        <v>0</v>
      </c>
      <c r="L142" s="240">
        <v>0</v>
      </c>
      <c r="M142" s="240">
        <v>0</v>
      </c>
      <c r="N142" s="240">
        <v>0</v>
      </c>
      <c r="O142" s="240">
        <v>0</v>
      </c>
      <c r="P142" s="240">
        <v>0</v>
      </c>
      <c r="Q142" s="240">
        <v>0</v>
      </c>
      <c r="R142" s="240">
        <v>0</v>
      </c>
      <c r="S142" s="240">
        <v>0</v>
      </c>
      <c r="T142" s="240">
        <v>0</v>
      </c>
      <c r="U142" s="240">
        <v>0</v>
      </c>
      <c r="V142" s="240">
        <v>0</v>
      </c>
      <c r="W142" s="240">
        <v>0</v>
      </c>
      <c r="X142" s="240">
        <v>0</v>
      </c>
      <c r="Y142" s="240">
        <v>0</v>
      </c>
      <c r="Z142" s="240">
        <v>0</v>
      </c>
      <c r="AA142" s="240">
        <v>0</v>
      </c>
    </row>
    <row r="143" spans="1:28" x14ac:dyDescent="0.2">
      <c r="A143" s="234" t="s">
        <v>323</v>
      </c>
      <c r="B143" s="204">
        <v>0</v>
      </c>
      <c r="C143" s="204">
        <v>0</v>
      </c>
      <c r="D143" s="204">
        <v>0</v>
      </c>
      <c r="E143" s="204">
        <v>0</v>
      </c>
      <c r="F143" s="204">
        <v>0</v>
      </c>
      <c r="G143" s="204">
        <v>0</v>
      </c>
      <c r="H143" s="204">
        <v>0</v>
      </c>
      <c r="I143" s="204">
        <v>0</v>
      </c>
      <c r="J143" s="204">
        <v>0</v>
      </c>
      <c r="K143" s="204">
        <v>0</v>
      </c>
      <c r="L143" s="204">
        <v>0</v>
      </c>
      <c r="M143" s="204">
        <v>0</v>
      </c>
      <c r="N143" s="204">
        <v>0</v>
      </c>
      <c r="O143" s="204">
        <v>0</v>
      </c>
      <c r="P143" s="204">
        <v>0</v>
      </c>
      <c r="Q143" s="204">
        <v>0</v>
      </c>
      <c r="R143" s="204">
        <v>0</v>
      </c>
      <c r="S143" s="204">
        <v>0</v>
      </c>
      <c r="T143" s="204">
        <v>0</v>
      </c>
      <c r="U143" s="204">
        <v>0</v>
      </c>
      <c r="V143" s="204">
        <v>0</v>
      </c>
      <c r="W143" s="204">
        <v>0</v>
      </c>
      <c r="X143" s="204">
        <v>0</v>
      </c>
      <c r="Y143" s="204">
        <v>0</v>
      </c>
      <c r="Z143" s="204">
        <v>0</v>
      </c>
      <c r="AA143" s="204">
        <v>0</v>
      </c>
    </row>
    <row r="144" spans="1:28" x14ac:dyDescent="0.2">
      <c r="A144" s="234" t="s">
        <v>324</v>
      </c>
      <c r="B144" s="201">
        <v>0</v>
      </c>
      <c r="C144" s="201">
        <v>0</v>
      </c>
      <c r="D144" s="201">
        <v>0</v>
      </c>
      <c r="E144" s="201">
        <v>0</v>
      </c>
      <c r="F144" s="201">
        <v>0</v>
      </c>
      <c r="G144" s="201">
        <v>0</v>
      </c>
      <c r="H144" s="201">
        <v>0</v>
      </c>
      <c r="I144" s="201">
        <v>0</v>
      </c>
      <c r="J144" s="201">
        <v>0</v>
      </c>
      <c r="K144" s="201">
        <v>0</v>
      </c>
      <c r="L144" s="201">
        <v>0</v>
      </c>
      <c r="M144" s="201">
        <v>0</v>
      </c>
      <c r="N144" s="201">
        <v>0</v>
      </c>
      <c r="O144" s="201">
        <v>0</v>
      </c>
      <c r="P144" s="201">
        <v>0</v>
      </c>
      <c r="Q144" s="201">
        <v>0</v>
      </c>
      <c r="R144" s="201">
        <v>0</v>
      </c>
      <c r="S144" s="201">
        <v>0</v>
      </c>
      <c r="T144" s="201">
        <v>0</v>
      </c>
      <c r="U144" s="201">
        <v>0</v>
      </c>
      <c r="V144" s="201">
        <v>0</v>
      </c>
      <c r="W144" s="201">
        <v>0</v>
      </c>
      <c r="X144" s="201">
        <v>0</v>
      </c>
      <c r="Y144" s="201">
        <v>0</v>
      </c>
      <c r="Z144" s="201">
        <v>0</v>
      </c>
      <c r="AA144" s="201">
        <v>0</v>
      </c>
    </row>
    <row r="145" spans="1:28" x14ac:dyDescent="0.2">
      <c r="A145" s="234" t="s">
        <v>325</v>
      </c>
      <c r="B145" s="201">
        <v>0</v>
      </c>
      <c r="C145" s="201">
        <v>0</v>
      </c>
      <c r="D145" s="201">
        <v>0</v>
      </c>
      <c r="E145" s="201">
        <v>0</v>
      </c>
      <c r="F145" s="201">
        <v>0</v>
      </c>
      <c r="G145" s="201">
        <v>0</v>
      </c>
      <c r="H145" s="201">
        <v>0</v>
      </c>
      <c r="I145" s="201">
        <v>0</v>
      </c>
      <c r="J145" s="201">
        <v>0</v>
      </c>
      <c r="K145" s="201">
        <v>0</v>
      </c>
      <c r="L145" s="201">
        <v>0</v>
      </c>
      <c r="M145" s="201">
        <v>0</v>
      </c>
      <c r="N145" s="201">
        <v>0</v>
      </c>
      <c r="O145" s="201">
        <v>0</v>
      </c>
      <c r="P145" s="201">
        <v>0</v>
      </c>
      <c r="Q145" s="201">
        <v>0</v>
      </c>
      <c r="R145" s="201">
        <v>0</v>
      </c>
      <c r="S145" s="201">
        <v>0</v>
      </c>
      <c r="T145" s="201">
        <v>0</v>
      </c>
      <c r="U145" s="201">
        <v>0</v>
      </c>
      <c r="V145" s="201">
        <v>0</v>
      </c>
      <c r="W145" s="201">
        <v>0</v>
      </c>
      <c r="X145" s="201">
        <v>0</v>
      </c>
      <c r="Y145" s="201">
        <v>0</v>
      </c>
      <c r="Z145" s="201">
        <v>0</v>
      </c>
      <c r="AA145" s="201">
        <v>0</v>
      </c>
    </row>
    <row r="146" spans="1:28" x14ac:dyDescent="0.2">
      <c r="A146" s="234" t="s">
        <v>326</v>
      </c>
      <c r="B146" s="201">
        <v>0</v>
      </c>
      <c r="C146" s="201">
        <v>0</v>
      </c>
      <c r="D146" s="201">
        <v>0</v>
      </c>
      <c r="E146" s="201">
        <v>0</v>
      </c>
      <c r="F146" s="201">
        <v>0</v>
      </c>
      <c r="G146" s="201">
        <v>0</v>
      </c>
      <c r="H146" s="201">
        <v>0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0</v>
      </c>
      <c r="Z146" s="201">
        <v>0</v>
      </c>
      <c r="AA146" s="201">
        <v>0</v>
      </c>
    </row>
    <row r="147" spans="1:28" x14ac:dyDescent="0.2">
      <c r="A147" s="233" t="s">
        <v>327</v>
      </c>
      <c r="B147" s="241">
        <v>30.931671466666661</v>
      </c>
      <c r="C147" s="241">
        <v>31.315523800000001</v>
      </c>
      <c r="D147" s="241">
        <v>31.699376133333327</v>
      </c>
      <c r="E147" s="241">
        <v>32.323544733333335</v>
      </c>
      <c r="F147" s="241">
        <v>32.948214933333333</v>
      </c>
      <c r="G147" s="241">
        <v>31.848605066666661</v>
      </c>
      <c r="H147" s="241">
        <v>32.66722213333334</v>
      </c>
      <c r="I147" s="241">
        <v>34.174577066666671</v>
      </c>
      <c r="J147" s="241">
        <v>33.661938933333332</v>
      </c>
      <c r="K147" s="241">
        <v>33.264859466666664</v>
      </c>
      <c r="L147" s="241">
        <v>34.59937433333333</v>
      </c>
      <c r="M147" s="241">
        <v>35.075991866666676</v>
      </c>
      <c r="N147" s="241">
        <v>35.925769733333333</v>
      </c>
      <c r="O147" s="241">
        <v>35.876519799999997</v>
      </c>
      <c r="P147" s="241">
        <v>34.926884666666666</v>
      </c>
      <c r="Q147" s="241">
        <v>34.491677000000003</v>
      </c>
      <c r="R147" s="241">
        <v>36.527680200000006</v>
      </c>
      <c r="S147" s="241">
        <v>36.664198266666666</v>
      </c>
      <c r="T147" s="241">
        <v>37.741167200000007</v>
      </c>
      <c r="U147" s="241">
        <v>35.631875400000013</v>
      </c>
      <c r="V147" s="241">
        <v>35.751394800000007</v>
      </c>
      <c r="W147" s="241">
        <v>41.810502800000002</v>
      </c>
      <c r="X147" s="241">
        <v>43.880837</v>
      </c>
      <c r="Y147" s="241">
        <v>38.59099126666667</v>
      </c>
      <c r="Z147" s="241">
        <v>37.588643399999995</v>
      </c>
      <c r="AA147" s="241">
        <v>37.416621733333336</v>
      </c>
    </row>
    <row r="148" spans="1:28" x14ac:dyDescent="0.2">
      <c r="A148" s="233" t="s">
        <v>328</v>
      </c>
      <c r="B148" s="241">
        <v>436.18666666666667</v>
      </c>
      <c r="C148" s="241">
        <v>329.70666666666671</v>
      </c>
      <c r="D148" s="241">
        <v>415.06666666666666</v>
      </c>
      <c r="E148" s="241">
        <v>381.33333333333331</v>
      </c>
      <c r="F148" s="241">
        <v>401.20666666666671</v>
      </c>
      <c r="G148" s="241">
        <v>312.39999999999998</v>
      </c>
      <c r="H148" s="241">
        <v>313.13333333333333</v>
      </c>
      <c r="I148" s="241">
        <v>323.39999999999998</v>
      </c>
      <c r="J148" s="241">
        <v>417.26666666666671</v>
      </c>
      <c r="K148" s="241">
        <v>442.93333333333334</v>
      </c>
      <c r="L148" s="241">
        <v>440</v>
      </c>
      <c r="M148" s="241">
        <v>443.66666666666669</v>
      </c>
      <c r="N148" s="241">
        <v>410.66666666666669</v>
      </c>
      <c r="O148" s="241">
        <v>441.4666666666667</v>
      </c>
      <c r="P148" s="241">
        <v>450.26666666666671</v>
      </c>
      <c r="Q148" s="241">
        <v>451</v>
      </c>
      <c r="R148" s="241">
        <v>396</v>
      </c>
      <c r="S148" s="241">
        <v>523.82000000000005</v>
      </c>
      <c r="T148" s="241">
        <v>428.56</v>
      </c>
      <c r="U148" s="241">
        <v>432.66666666666669</v>
      </c>
      <c r="V148" s="241">
        <v>498.66666666666669</v>
      </c>
      <c r="W148" s="241">
        <v>498.66666666666669</v>
      </c>
      <c r="X148" s="241">
        <v>506</v>
      </c>
      <c r="Y148" s="241">
        <v>479.6</v>
      </c>
      <c r="Z148" s="241">
        <v>513.33333333333326</v>
      </c>
      <c r="AA148" s="241">
        <v>409.71</v>
      </c>
    </row>
    <row r="149" spans="1:28" x14ac:dyDescent="0.2">
      <c r="A149" s="233" t="s">
        <v>329</v>
      </c>
      <c r="B149" s="201">
        <v>0</v>
      </c>
      <c r="C149" s="201">
        <v>0</v>
      </c>
      <c r="D149" s="201">
        <v>0</v>
      </c>
      <c r="E149" s="201">
        <v>0</v>
      </c>
      <c r="F149" s="201">
        <v>0</v>
      </c>
      <c r="G149" s="201">
        <v>0</v>
      </c>
      <c r="H149" s="201">
        <v>0</v>
      </c>
      <c r="I149" s="201">
        <v>0</v>
      </c>
      <c r="J149" s="201">
        <v>0</v>
      </c>
      <c r="K149" s="201">
        <v>0</v>
      </c>
      <c r="L149" s="201">
        <v>0</v>
      </c>
      <c r="M149" s="201">
        <v>0</v>
      </c>
      <c r="N149" s="201">
        <v>0</v>
      </c>
      <c r="O149" s="201">
        <v>0</v>
      </c>
      <c r="P149" s="201">
        <v>0</v>
      </c>
      <c r="Q149" s="201">
        <v>0</v>
      </c>
      <c r="R149" s="201">
        <v>0</v>
      </c>
      <c r="S149" s="201">
        <v>0</v>
      </c>
      <c r="T149" s="201">
        <v>0</v>
      </c>
      <c r="U149" s="201">
        <v>0</v>
      </c>
      <c r="V149" s="201">
        <v>0</v>
      </c>
      <c r="W149" s="201">
        <v>0</v>
      </c>
      <c r="X149" s="201">
        <v>0</v>
      </c>
      <c r="Y149" s="201">
        <v>0</v>
      </c>
      <c r="Z149" s="201">
        <v>0</v>
      </c>
      <c r="AA149" s="201">
        <v>0</v>
      </c>
    </row>
    <row r="150" spans="1:28" x14ac:dyDescent="0.2">
      <c r="A150" s="233" t="s">
        <v>330</v>
      </c>
      <c r="B150" s="201">
        <v>0</v>
      </c>
      <c r="C150" s="201">
        <v>0</v>
      </c>
      <c r="D150" s="201">
        <v>0</v>
      </c>
      <c r="E150" s="201">
        <v>0</v>
      </c>
      <c r="F150" s="201">
        <v>0</v>
      </c>
      <c r="G150" s="201">
        <v>0</v>
      </c>
      <c r="H150" s="201">
        <v>0</v>
      </c>
      <c r="I150" s="201">
        <v>0</v>
      </c>
      <c r="J150" s="201">
        <v>0</v>
      </c>
      <c r="K150" s="201">
        <v>0</v>
      </c>
      <c r="L150" s="201">
        <v>0</v>
      </c>
      <c r="M150" s="201">
        <v>0</v>
      </c>
      <c r="N150" s="201">
        <v>0</v>
      </c>
      <c r="O150" s="201">
        <v>0</v>
      </c>
      <c r="P150" s="201">
        <v>0</v>
      </c>
      <c r="Q150" s="201">
        <v>0</v>
      </c>
      <c r="R150" s="201">
        <v>0</v>
      </c>
      <c r="S150" s="201">
        <v>0</v>
      </c>
      <c r="T150" s="201">
        <v>0</v>
      </c>
      <c r="U150" s="201">
        <v>0</v>
      </c>
      <c r="V150" s="201">
        <v>0</v>
      </c>
      <c r="W150" s="201">
        <v>0</v>
      </c>
      <c r="X150" s="201">
        <v>0</v>
      </c>
      <c r="Y150" s="201">
        <v>0</v>
      </c>
      <c r="Z150" s="201">
        <v>0</v>
      </c>
      <c r="AA150" s="201">
        <v>0</v>
      </c>
    </row>
    <row r="151" spans="1:28" x14ac:dyDescent="0.2">
      <c r="A151" s="233" t="s">
        <v>331</v>
      </c>
      <c r="B151" s="201">
        <v>0</v>
      </c>
      <c r="C151" s="201">
        <v>0</v>
      </c>
      <c r="D151" s="201">
        <v>0</v>
      </c>
      <c r="E151" s="201">
        <v>0</v>
      </c>
      <c r="F151" s="201">
        <v>0</v>
      </c>
      <c r="G151" s="201">
        <v>0</v>
      </c>
      <c r="H151" s="201">
        <v>0</v>
      </c>
      <c r="I151" s="201">
        <v>0</v>
      </c>
      <c r="J151" s="201">
        <v>0</v>
      </c>
      <c r="K151" s="201">
        <v>0</v>
      </c>
      <c r="L151" s="201">
        <v>0</v>
      </c>
      <c r="M151" s="201">
        <v>0</v>
      </c>
      <c r="N151" s="201">
        <v>0</v>
      </c>
      <c r="O151" s="201">
        <v>0</v>
      </c>
      <c r="P151" s="201">
        <v>0</v>
      </c>
      <c r="Q151" s="201">
        <v>0</v>
      </c>
      <c r="R151" s="201">
        <v>0</v>
      </c>
      <c r="S151" s="201">
        <v>0</v>
      </c>
      <c r="T151" s="201">
        <v>0</v>
      </c>
      <c r="U151" s="201">
        <v>0</v>
      </c>
      <c r="V151" s="201">
        <v>0</v>
      </c>
      <c r="W151" s="201">
        <v>0</v>
      </c>
      <c r="X151" s="201">
        <v>0</v>
      </c>
      <c r="Y151" s="201">
        <v>0</v>
      </c>
      <c r="Z151" s="201">
        <v>0</v>
      </c>
      <c r="AA151" s="201">
        <v>0</v>
      </c>
    </row>
    <row r="152" spans="1:28" x14ac:dyDescent="0.2">
      <c r="A152" s="233" t="s">
        <v>332</v>
      </c>
      <c r="B152" s="201">
        <v>0</v>
      </c>
      <c r="C152" s="201">
        <v>0</v>
      </c>
      <c r="D152" s="201">
        <v>0</v>
      </c>
      <c r="E152" s="201">
        <v>0</v>
      </c>
      <c r="F152" s="201">
        <v>0</v>
      </c>
      <c r="G152" s="201">
        <v>0</v>
      </c>
      <c r="H152" s="201">
        <v>0</v>
      </c>
      <c r="I152" s="201">
        <v>0</v>
      </c>
      <c r="J152" s="201">
        <v>0</v>
      </c>
      <c r="K152" s="201">
        <v>0</v>
      </c>
      <c r="L152" s="201">
        <v>0</v>
      </c>
      <c r="M152" s="201">
        <v>0</v>
      </c>
      <c r="N152" s="201">
        <v>0</v>
      </c>
      <c r="O152" s="201">
        <v>0</v>
      </c>
      <c r="P152" s="201">
        <v>0</v>
      </c>
      <c r="Q152" s="201">
        <v>0</v>
      </c>
      <c r="R152" s="201">
        <v>0</v>
      </c>
      <c r="S152" s="201">
        <v>0</v>
      </c>
      <c r="T152" s="201">
        <v>0</v>
      </c>
      <c r="U152" s="201">
        <v>0</v>
      </c>
      <c r="V152" s="201">
        <v>0</v>
      </c>
      <c r="W152" s="201">
        <v>0</v>
      </c>
      <c r="X152" s="201">
        <v>0</v>
      </c>
      <c r="Y152" s="201">
        <v>0</v>
      </c>
      <c r="Z152" s="201">
        <v>0</v>
      </c>
      <c r="AA152" s="201">
        <v>0</v>
      </c>
    </row>
    <row r="153" spans="1:28" x14ac:dyDescent="0.2">
      <c r="A153" s="233" t="s">
        <v>333</v>
      </c>
      <c r="B153" s="201">
        <v>0</v>
      </c>
      <c r="C153" s="201">
        <v>0</v>
      </c>
      <c r="D153" s="201">
        <v>0</v>
      </c>
      <c r="E153" s="201">
        <v>0</v>
      </c>
      <c r="F153" s="201">
        <v>0</v>
      </c>
      <c r="G153" s="201">
        <v>0</v>
      </c>
      <c r="H153" s="201">
        <v>0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</row>
    <row r="154" spans="1:28" ht="16" thickBot="1" x14ac:dyDescent="0.25">
      <c r="A154" s="242" t="s">
        <v>334</v>
      </c>
      <c r="B154" s="243">
        <v>0</v>
      </c>
      <c r="C154" s="243">
        <v>0</v>
      </c>
      <c r="D154" s="243">
        <v>0</v>
      </c>
      <c r="E154" s="243">
        <v>0</v>
      </c>
      <c r="F154" s="243">
        <v>0</v>
      </c>
      <c r="G154" s="243">
        <v>0</v>
      </c>
      <c r="H154" s="243">
        <v>0</v>
      </c>
      <c r="I154" s="243">
        <v>0</v>
      </c>
      <c r="J154" s="243">
        <v>0</v>
      </c>
      <c r="K154" s="243">
        <v>0</v>
      </c>
      <c r="L154" s="243">
        <v>0</v>
      </c>
      <c r="M154" s="243">
        <v>0</v>
      </c>
      <c r="N154" s="243">
        <v>0</v>
      </c>
      <c r="O154" s="243">
        <v>0</v>
      </c>
      <c r="P154" s="243">
        <v>0</v>
      </c>
      <c r="Q154" s="243">
        <v>0</v>
      </c>
      <c r="R154" s="243">
        <v>0</v>
      </c>
      <c r="S154" s="243">
        <v>0</v>
      </c>
      <c r="T154" s="243">
        <v>0</v>
      </c>
      <c r="U154" s="243">
        <v>0</v>
      </c>
      <c r="V154" s="243">
        <v>0</v>
      </c>
      <c r="W154" s="243">
        <v>0</v>
      </c>
      <c r="X154" s="243">
        <v>0</v>
      </c>
      <c r="Y154" s="243">
        <v>0</v>
      </c>
      <c r="Z154" s="243">
        <v>0</v>
      </c>
      <c r="AA154" s="243">
        <v>0</v>
      </c>
    </row>
    <row r="155" spans="1:28" x14ac:dyDescent="0.2">
      <c r="A155" s="231" t="s">
        <v>335</v>
      </c>
      <c r="B155" s="244">
        <v>463.45101645076346</v>
      </c>
      <c r="C155" s="244">
        <v>475.05122466602654</v>
      </c>
      <c r="D155" s="244">
        <v>487.03924071309672</v>
      </c>
      <c r="E155" s="244">
        <v>499.52253060867884</v>
      </c>
      <c r="F155" s="244">
        <v>512.67762421518989</v>
      </c>
      <c r="G155" s="244">
        <v>526.27581810256743</v>
      </c>
      <c r="H155" s="244">
        <v>531.58431583342428</v>
      </c>
      <c r="I155" s="244">
        <v>536.95937761773007</v>
      </c>
      <c r="J155" s="244">
        <v>542.40118132913415</v>
      </c>
      <c r="K155" s="244">
        <v>547.91191992032088</v>
      </c>
      <c r="L155" s="244">
        <v>553.48870771318786</v>
      </c>
      <c r="M155" s="244">
        <v>539.8593803387397</v>
      </c>
      <c r="N155" s="244">
        <v>533.43747326204868</v>
      </c>
      <c r="O155" s="244">
        <v>665.10660541431923</v>
      </c>
      <c r="P155" s="244">
        <v>647.81800915702649</v>
      </c>
      <c r="Q155" s="244">
        <v>629.567890637186</v>
      </c>
      <c r="R155" s="244">
        <v>626.92494447439765</v>
      </c>
      <c r="S155" s="244">
        <v>619.50081409020345</v>
      </c>
      <c r="T155" s="244">
        <v>993.7319931945118</v>
      </c>
      <c r="U155" s="244">
        <v>1021.2470200843148</v>
      </c>
      <c r="V155" s="244">
        <v>1021.358340735955</v>
      </c>
      <c r="W155" s="244">
        <v>962.25643958694866</v>
      </c>
      <c r="X155" s="244">
        <v>903.09046050743734</v>
      </c>
      <c r="Y155" s="244">
        <v>849.07655817392822</v>
      </c>
      <c r="Z155" s="244">
        <v>800.37064149616185</v>
      </c>
      <c r="AA155" s="244">
        <v>730.22510886127986</v>
      </c>
      <c r="AB155" t="s">
        <v>366</v>
      </c>
    </row>
    <row r="156" spans="1:28" x14ac:dyDescent="0.2">
      <c r="A156" s="245" t="s">
        <v>336</v>
      </c>
      <c r="B156" s="221">
        <v>0</v>
      </c>
      <c r="C156" s="221">
        <v>0</v>
      </c>
      <c r="D156" s="221">
        <v>0</v>
      </c>
      <c r="E156" s="221">
        <v>0</v>
      </c>
      <c r="F156" s="221">
        <v>0</v>
      </c>
      <c r="G156" s="221">
        <v>0</v>
      </c>
      <c r="H156" s="221">
        <v>0</v>
      </c>
      <c r="I156" s="221">
        <v>0</v>
      </c>
      <c r="J156" s="221">
        <v>0</v>
      </c>
      <c r="K156" s="221">
        <v>0</v>
      </c>
      <c r="L156" s="221">
        <v>0</v>
      </c>
      <c r="M156" s="221">
        <v>0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0</v>
      </c>
      <c r="X156" s="221">
        <v>0</v>
      </c>
      <c r="Y156" s="221">
        <v>0</v>
      </c>
      <c r="Z156" s="221">
        <v>0</v>
      </c>
      <c r="AA156" s="221">
        <v>0</v>
      </c>
    </row>
    <row r="157" spans="1:28" x14ac:dyDescent="0.2">
      <c r="A157" s="246" t="s">
        <v>337</v>
      </c>
      <c r="B157" s="247">
        <v>0</v>
      </c>
      <c r="C157" s="247">
        <v>0</v>
      </c>
      <c r="D157" s="247">
        <v>0</v>
      </c>
      <c r="E157" s="247">
        <v>0</v>
      </c>
      <c r="F157" s="247">
        <v>0</v>
      </c>
      <c r="G157" s="247">
        <v>0</v>
      </c>
      <c r="H157" s="247">
        <v>0</v>
      </c>
      <c r="I157" s="247">
        <v>0</v>
      </c>
      <c r="J157" s="247">
        <v>0</v>
      </c>
      <c r="K157" s="247">
        <v>0</v>
      </c>
      <c r="L157" s="247">
        <v>0</v>
      </c>
      <c r="M157" s="247">
        <v>0</v>
      </c>
      <c r="N157" s="247">
        <v>0</v>
      </c>
      <c r="O157" s="247">
        <v>0</v>
      </c>
      <c r="P157" s="247">
        <v>0</v>
      </c>
      <c r="Q157" s="247">
        <v>0</v>
      </c>
      <c r="R157" s="247">
        <v>0</v>
      </c>
      <c r="S157" s="247">
        <v>0</v>
      </c>
      <c r="T157" s="247">
        <v>0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</row>
    <row r="158" spans="1:28" x14ac:dyDescent="0.2">
      <c r="A158" s="246" t="s">
        <v>338</v>
      </c>
      <c r="B158" s="247">
        <v>0</v>
      </c>
      <c r="C158" s="247">
        <v>0</v>
      </c>
      <c r="D158" s="247">
        <v>0</v>
      </c>
      <c r="E158" s="247">
        <v>0</v>
      </c>
      <c r="F158" s="247">
        <v>0</v>
      </c>
      <c r="G158" s="247">
        <v>0</v>
      </c>
      <c r="H158" s="247">
        <v>0</v>
      </c>
      <c r="I158" s="247">
        <v>0</v>
      </c>
      <c r="J158" s="247">
        <v>0</v>
      </c>
      <c r="K158" s="247">
        <v>0</v>
      </c>
      <c r="L158" s="247">
        <v>0</v>
      </c>
      <c r="M158" s="247">
        <v>0</v>
      </c>
      <c r="N158" s="247">
        <v>0</v>
      </c>
      <c r="O158" s="247">
        <v>0</v>
      </c>
      <c r="P158" s="247">
        <v>0</v>
      </c>
      <c r="Q158" s="247">
        <v>0</v>
      </c>
      <c r="R158" s="247">
        <v>0</v>
      </c>
      <c r="S158" s="247">
        <v>0</v>
      </c>
      <c r="T158" s="247">
        <v>0</v>
      </c>
      <c r="U158" s="247">
        <v>0</v>
      </c>
      <c r="V158" s="247">
        <v>0</v>
      </c>
      <c r="W158" s="247">
        <v>0</v>
      </c>
      <c r="X158" s="247">
        <v>0</v>
      </c>
      <c r="Y158" s="247">
        <v>0</v>
      </c>
      <c r="Z158" s="247">
        <v>0</v>
      </c>
      <c r="AA158" s="247">
        <v>0</v>
      </c>
    </row>
    <row r="159" spans="1:28" x14ac:dyDescent="0.2">
      <c r="A159" s="246" t="s">
        <v>339</v>
      </c>
      <c r="B159" s="247">
        <v>0</v>
      </c>
      <c r="C159" s="247">
        <v>0</v>
      </c>
      <c r="D159" s="247">
        <v>0</v>
      </c>
      <c r="E159" s="247">
        <v>0</v>
      </c>
      <c r="F159" s="247">
        <v>0</v>
      </c>
      <c r="G159" s="247">
        <v>0</v>
      </c>
      <c r="H159" s="247">
        <v>0</v>
      </c>
      <c r="I159" s="247">
        <v>0</v>
      </c>
      <c r="J159" s="247">
        <v>0</v>
      </c>
      <c r="K159" s="247">
        <v>0</v>
      </c>
      <c r="L159" s="247">
        <v>0</v>
      </c>
      <c r="M159" s="247">
        <v>0</v>
      </c>
      <c r="N159" s="247">
        <v>0</v>
      </c>
      <c r="O159" s="247">
        <v>0</v>
      </c>
      <c r="P159" s="247">
        <v>0</v>
      </c>
      <c r="Q159" s="247">
        <v>0</v>
      </c>
      <c r="R159" s="247">
        <v>0</v>
      </c>
      <c r="S159" s="247">
        <v>0</v>
      </c>
      <c r="T159" s="247">
        <v>0</v>
      </c>
      <c r="U159" s="247">
        <v>0</v>
      </c>
      <c r="V159" s="247">
        <v>0</v>
      </c>
      <c r="W159" s="247">
        <v>0</v>
      </c>
      <c r="X159" s="247">
        <v>0</v>
      </c>
      <c r="Y159" s="247">
        <v>0</v>
      </c>
      <c r="Z159" s="247">
        <v>0</v>
      </c>
      <c r="AA159" s="247">
        <v>0</v>
      </c>
    </row>
    <row r="160" spans="1:28" x14ac:dyDescent="0.2">
      <c r="A160" s="245" t="s">
        <v>340</v>
      </c>
      <c r="B160" s="229">
        <v>0</v>
      </c>
      <c r="C160" s="229">
        <v>0</v>
      </c>
      <c r="D160" s="229">
        <v>0</v>
      </c>
      <c r="E160" s="229">
        <v>0</v>
      </c>
      <c r="F160" s="229">
        <v>0</v>
      </c>
      <c r="G160" s="229">
        <v>0</v>
      </c>
      <c r="H160" s="229">
        <v>0</v>
      </c>
      <c r="I160" s="229">
        <v>0</v>
      </c>
      <c r="J160" s="229">
        <v>0</v>
      </c>
      <c r="K160" s="229">
        <v>0</v>
      </c>
      <c r="L160" s="229">
        <v>0</v>
      </c>
      <c r="M160" s="229">
        <v>0</v>
      </c>
      <c r="N160" s="229">
        <v>0</v>
      </c>
      <c r="O160" s="229">
        <v>0</v>
      </c>
      <c r="P160" s="229">
        <v>0</v>
      </c>
      <c r="Q160" s="229">
        <v>0</v>
      </c>
      <c r="R160" s="229">
        <v>0</v>
      </c>
      <c r="S160" s="229">
        <v>0</v>
      </c>
      <c r="T160" s="229">
        <v>0</v>
      </c>
      <c r="U160" s="229">
        <v>0</v>
      </c>
      <c r="V160" s="229">
        <v>0</v>
      </c>
      <c r="W160" s="229">
        <v>0</v>
      </c>
      <c r="X160" s="229">
        <v>0</v>
      </c>
      <c r="Y160" s="229">
        <v>0</v>
      </c>
      <c r="Z160" s="229">
        <v>0</v>
      </c>
      <c r="AA160" s="229">
        <v>0</v>
      </c>
    </row>
    <row r="161" spans="1:27" x14ac:dyDescent="0.2">
      <c r="A161" s="245" t="s">
        <v>341</v>
      </c>
      <c r="B161" s="221">
        <v>463.45101645076346</v>
      </c>
      <c r="C161" s="221">
        <v>475.05122466602654</v>
      </c>
      <c r="D161" s="221">
        <v>487.03924071309672</v>
      </c>
      <c r="E161" s="221">
        <v>499.52253060867884</v>
      </c>
      <c r="F161" s="221">
        <v>512.67762421518989</v>
      </c>
      <c r="G161" s="221">
        <v>526.27581810256743</v>
      </c>
      <c r="H161" s="221">
        <v>531.58431583342428</v>
      </c>
      <c r="I161" s="221">
        <v>536.95937761773007</v>
      </c>
      <c r="J161" s="221">
        <v>542.40118132913415</v>
      </c>
      <c r="K161" s="221">
        <v>547.91191992032088</v>
      </c>
      <c r="L161" s="221">
        <v>553.48870771318786</v>
      </c>
      <c r="M161" s="221">
        <v>539.8593803387397</v>
      </c>
      <c r="N161" s="221">
        <v>533.43747326204868</v>
      </c>
      <c r="O161" s="221">
        <v>665.10660541431923</v>
      </c>
      <c r="P161" s="221">
        <v>647.81800915702649</v>
      </c>
      <c r="Q161" s="221">
        <v>629.567890637186</v>
      </c>
      <c r="R161" s="221">
        <v>626.92494447439765</v>
      </c>
      <c r="S161" s="221">
        <v>619.50081409020345</v>
      </c>
      <c r="T161" s="221">
        <v>993.7319931945118</v>
      </c>
      <c r="U161" s="221">
        <v>1021.2470200843148</v>
      </c>
      <c r="V161" s="221">
        <v>1021.358340735955</v>
      </c>
      <c r="W161" s="221">
        <v>962.25643958694866</v>
      </c>
      <c r="X161" s="221">
        <v>903.09046050743734</v>
      </c>
      <c r="Y161" s="221">
        <v>849.07655817392822</v>
      </c>
      <c r="Z161" s="221">
        <v>800.37064149616185</v>
      </c>
      <c r="AA161" s="221">
        <v>730.22510886127986</v>
      </c>
    </row>
    <row r="162" spans="1:27" x14ac:dyDescent="0.2">
      <c r="A162" s="246" t="s">
        <v>342</v>
      </c>
      <c r="B162" s="204">
        <v>0</v>
      </c>
      <c r="C162" s="204">
        <v>0</v>
      </c>
      <c r="D162" s="204">
        <v>0</v>
      </c>
      <c r="E162" s="204">
        <v>0</v>
      </c>
      <c r="F162" s="204">
        <v>0.14255999999999999</v>
      </c>
      <c r="G162" s="204">
        <v>0.14255999999999999</v>
      </c>
      <c r="H162" s="204">
        <v>0.14255999999999999</v>
      </c>
      <c r="I162" s="204">
        <v>0.14255999999999999</v>
      </c>
      <c r="J162" s="204">
        <v>0.14255999999999999</v>
      </c>
      <c r="K162" s="204">
        <v>0.14255999999999999</v>
      </c>
      <c r="L162" s="204">
        <v>0.14255999999999999</v>
      </c>
      <c r="M162" s="204">
        <v>2.4185360833333336</v>
      </c>
      <c r="N162" s="204">
        <v>10.898357433333334</v>
      </c>
      <c r="O162" s="204">
        <v>10.898357433333334</v>
      </c>
      <c r="P162" s="204">
        <v>10.898357433333334</v>
      </c>
      <c r="Q162" s="204">
        <v>10.898357433333334</v>
      </c>
      <c r="R162" s="204">
        <v>10.898357433333334</v>
      </c>
      <c r="S162" s="204">
        <v>10.898357433333334</v>
      </c>
      <c r="T162" s="204">
        <v>10.898357433333334</v>
      </c>
      <c r="U162" s="204">
        <v>40.600377950000002</v>
      </c>
      <c r="V162" s="204">
        <v>41.989464183333332</v>
      </c>
      <c r="W162" s="204">
        <v>48.557954683333335</v>
      </c>
      <c r="X162" s="204">
        <v>48.923319683333332</v>
      </c>
      <c r="Y162" s="204">
        <v>48.923319683333332</v>
      </c>
      <c r="Z162" s="204">
        <v>49.278260900000006</v>
      </c>
      <c r="AA162" s="204">
        <v>23.7170439</v>
      </c>
    </row>
    <row r="163" spans="1:27" x14ac:dyDescent="0.2">
      <c r="A163" s="246" t="s">
        <v>343</v>
      </c>
      <c r="B163" s="204">
        <v>463.45101645076346</v>
      </c>
      <c r="C163" s="204">
        <v>475.05122466602654</v>
      </c>
      <c r="D163" s="204">
        <v>487.03924071309672</v>
      </c>
      <c r="E163" s="204">
        <v>499.52253060867884</v>
      </c>
      <c r="F163" s="204">
        <v>512.53506421518989</v>
      </c>
      <c r="G163" s="204">
        <v>526.13325810256742</v>
      </c>
      <c r="H163" s="204">
        <v>531.44175583342428</v>
      </c>
      <c r="I163" s="204">
        <v>536.81681761773007</v>
      </c>
      <c r="J163" s="204">
        <v>542.25862132913414</v>
      </c>
      <c r="K163" s="204">
        <v>547.76935992032088</v>
      </c>
      <c r="L163" s="204">
        <v>553.34614771318786</v>
      </c>
      <c r="M163" s="204">
        <v>537.44084425540632</v>
      </c>
      <c r="N163" s="204">
        <v>522.53911582871535</v>
      </c>
      <c r="O163" s="204">
        <v>654.2082479809859</v>
      </c>
      <c r="P163" s="204">
        <v>636.91965172369316</v>
      </c>
      <c r="Q163" s="204">
        <v>618.66953320385267</v>
      </c>
      <c r="R163" s="204">
        <v>616.02658704106432</v>
      </c>
      <c r="S163" s="204">
        <v>608.60245665687012</v>
      </c>
      <c r="T163" s="204">
        <v>982.83363576117847</v>
      </c>
      <c r="U163" s="204">
        <v>980.64664213431479</v>
      </c>
      <c r="V163" s="204">
        <v>979.36887655262171</v>
      </c>
      <c r="W163" s="204">
        <v>913.69848490361528</v>
      </c>
      <c r="X163" s="204">
        <v>854.16714082410397</v>
      </c>
      <c r="Y163" s="204">
        <v>800.15323849059484</v>
      </c>
      <c r="Z163" s="204">
        <v>751.09238059616189</v>
      </c>
      <c r="AA163" s="204">
        <v>706.50806496127984</v>
      </c>
    </row>
    <row r="164" spans="1:27" x14ac:dyDescent="0.2">
      <c r="A164" s="248" t="s">
        <v>344</v>
      </c>
      <c r="B164" s="197">
        <v>0</v>
      </c>
      <c r="C164" s="197">
        <v>0</v>
      </c>
      <c r="D164" s="197">
        <v>0</v>
      </c>
      <c r="E164" s="197">
        <v>0</v>
      </c>
      <c r="F164" s="197">
        <v>0</v>
      </c>
      <c r="G164" s="197">
        <v>0</v>
      </c>
      <c r="H164" s="197">
        <v>0</v>
      </c>
      <c r="I164" s="197">
        <v>0</v>
      </c>
      <c r="J164" s="197">
        <v>0</v>
      </c>
      <c r="K164" s="197">
        <v>0</v>
      </c>
      <c r="L164" s="197">
        <v>0</v>
      </c>
      <c r="M164" s="197">
        <v>0</v>
      </c>
      <c r="N164" s="197">
        <v>0</v>
      </c>
      <c r="O164" s="197">
        <v>0</v>
      </c>
      <c r="P164" s="197">
        <v>0</v>
      </c>
      <c r="Q164" s="197">
        <v>0</v>
      </c>
      <c r="R164" s="197">
        <v>0</v>
      </c>
      <c r="S164" s="197">
        <v>0</v>
      </c>
      <c r="T164" s="197">
        <v>0</v>
      </c>
      <c r="U164" s="197">
        <v>0</v>
      </c>
      <c r="V164" s="197">
        <v>0</v>
      </c>
      <c r="W164" s="197">
        <v>0</v>
      </c>
      <c r="X164" s="197">
        <v>0</v>
      </c>
      <c r="Y164" s="197">
        <v>0</v>
      </c>
      <c r="Z164" s="197">
        <v>0</v>
      </c>
      <c r="AA164" s="197">
        <v>0</v>
      </c>
    </row>
    <row r="165" spans="1:27" x14ac:dyDescent="0.2">
      <c r="A165" s="246" t="s">
        <v>345</v>
      </c>
      <c r="B165" s="204">
        <v>0</v>
      </c>
      <c r="C165" s="204">
        <v>0</v>
      </c>
      <c r="D165" s="204">
        <v>0</v>
      </c>
      <c r="E165" s="204">
        <v>0</v>
      </c>
      <c r="F165" s="204">
        <v>0</v>
      </c>
      <c r="G165" s="204">
        <v>0</v>
      </c>
      <c r="H165" s="204">
        <v>0</v>
      </c>
      <c r="I165" s="204">
        <v>0</v>
      </c>
      <c r="J165" s="204">
        <v>0</v>
      </c>
      <c r="K165" s="204">
        <v>0</v>
      </c>
      <c r="L165" s="204">
        <v>0</v>
      </c>
      <c r="M165" s="204">
        <v>0</v>
      </c>
      <c r="N165" s="204">
        <v>0</v>
      </c>
      <c r="O165" s="204">
        <v>0</v>
      </c>
      <c r="P165" s="204">
        <v>0</v>
      </c>
      <c r="Q165" s="204">
        <v>0</v>
      </c>
      <c r="R165" s="204">
        <v>0</v>
      </c>
      <c r="S165" s="204">
        <v>0</v>
      </c>
      <c r="T165" s="204">
        <v>0</v>
      </c>
      <c r="U165" s="204">
        <v>0</v>
      </c>
      <c r="V165" s="204">
        <v>0</v>
      </c>
      <c r="W165" s="204">
        <v>0</v>
      </c>
      <c r="X165" s="204">
        <v>0</v>
      </c>
      <c r="Y165" s="204">
        <v>0</v>
      </c>
      <c r="Z165" s="204">
        <v>0</v>
      </c>
      <c r="AA165" s="204">
        <v>0</v>
      </c>
    </row>
    <row r="166" spans="1:27" x14ac:dyDescent="0.2">
      <c r="A166" s="246" t="s">
        <v>346</v>
      </c>
      <c r="B166" s="249">
        <v>0</v>
      </c>
      <c r="C166" s="249">
        <v>0</v>
      </c>
      <c r="D166" s="249">
        <v>0</v>
      </c>
      <c r="E166" s="249">
        <v>0</v>
      </c>
      <c r="F166" s="249">
        <v>0</v>
      </c>
      <c r="G166" s="249">
        <v>0</v>
      </c>
      <c r="H166" s="249">
        <v>0</v>
      </c>
      <c r="I166" s="249">
        <v>0</v>
      </c>
      <c r="J166" s="249">
        <v>0</v>
      </c>
      <c r="K166" s="249">
        <v>0</v>
      </c>
      <c r="L166" s="249">
        <v>0</v>
      </c>
      <c r="M166" s="249">
        <v>0</v>
      </c>
      <c r="N166" s="249">
        <v>0</v>
      </c>
      <c r="O166" s="249">
        <v>0</v>
      </c>
      <c r="P166" s="249">
        <v>0</v>
      </c>
      <c r="Q166" s="249">
        <v>0</v>
      </c>
      <c r="R166" s="249">
        <v>0</v>
      </c>
      <c r="S166" s="249">
        <v>0</v>
      </c>
      <c r="T166" s="249">
        <v>0</v>
      </c>
      <c r="U166" s="249">
        <v>0</v>
      </c>
      <c r="V166" s="249">
        <v>0</v>
      </c>
      <c r="W166" s="249">
        <v>0</v>
      </c>
      <c r="X166" s="249">
        <v>0</v>
      </c>
      <c r="Y166" s="249">
        <v>0</v>
      </c>
      <c r="Z166" s="249">
        <v>0</v>
      </c>
      <c r="AA166" s="249">
        <v>0</v>
      </c>
    </row>
    <row r="167" spans="1:27" ht="16" thickBot="1" x14ac:dyDescent="0.25">
      <c r="A167" s="248" t="s">
        <v>347</v>
      </c>
      <c r="B167" s="230">
        <v>0</v>
      </c>
      <c r="C167" s="230">
        <v>0</v>
      </c>
      <c r="D167" s="230">
        <v>0</v>
      </c>
      <c r="E167" s="230">
        <v>0</v>
      </c>
      <c r="F167" s="230">
        <v>0</v>
      </c>
      <c r="G167" s="230">
        <v>0</v>
      </c>
      <c r="H167" s="230">
        <v>0</v>
      </c>
      <c r="I167" s="230">
        <v>0</v>
      </c>
      <c r="J167" s="230">
        <v>0</v>
      </c>
      <c r="K167" s="230">
        <v>0</v>
      </c>
      <c r="L167" s="230">
        <v>0</v>
      </c>
      <c r="M167" s="230">
        <v>0</v>
      </c>
      <c r="N167" s="230">
        <v>0</v>
      </c>
      <c r="O167" s="230">
        <v>0</v>
      </c>
      <c r="P167" s="230">
        <v>0</v>
      </c>
      <c r="Q167" s="230">
        <v>0</v>
      </c>
      <c r="R167" s="230">
        <v>0</v>
      </c>
      <c r="S167" s="230">
        <v>0</v>
      </c>
      <c r="T167" s="230">
        <v>0</v>
      </c>
      <c r="U167" s="230">
        <v>0</v>
      </c>
      <c r="V167" s="230">
        <v>0</v>
      </c>
      <c r="W167" s="230">
        <v>0</v>
      </c>
      <c r="X167" s="230">
        <v>0</v>
      </c>
      <c r="Y167" s="230">
        <v>0</v>
      </c>
      <c r="Z167" s="230">
        <v>0</v>
      </c>
      <c r="AA167" s="230">
        <v>0</v>
      </c>
    </row>
    <row r="168" spans="1:27" ht="16" thickBot="1" x14ac:dyDescent="0.25">
      <c r="A168" s="192" t="s">
        <v>184</v>
      </c>
      <c r="B168" s="193">
        <v>314440.7608232302</v>
      </c>
      <c r="C168" s="193">
        <v>323522.09424138122</v>
      </c>
      <c r="D168" s="193">
        <v>326267.63374795974</v>
      </c>
      <c r="E168" s="193">
        <v>327350.75272362831</v>
      </c>
      <c r="F168" s="193">
        <v>348849.22725558939</v>
      </c>
      <c r="G168" s="193">
        <v>337320.22185990633</v>
      </c>
      <c r="H168" s="193">
        <v>356402.80328912003</v>
      </c>
      <c r="I168" s="193">
        <v>378252.63471842144</v>
      </c>
      <c r="J168" s="193">
        <v>400233.26000111678</v>
      </c>
      <c r="K168" s="193">
        <v>388818.07716258487</v>
      </c>
      <c r="L168" s="193">
        <v>392309.71303633682</v>
      </c>
      <c r="M168" s="193">
        <v>385524.11941400007</v>
      </c>
      <c r="N168" s="193">
        <v>403832.53231330001</v>
      </c>
      <c r="O168" s="193">
        <v>402847.49160879722</v>
      </c>
      <c r="P168" s="193">
        <v>410959.2698609017</v>
      </c>
      <c r="Q168" s="193">
        <v>422887.38266159489</v>
      </c>
      <c r="R168" s="193">
        <v>441862.67499195307</v>
      </c>
      <c r="S168" s="193">
        <v>469279.04488026554</v>
      </c>
      <c r="T168" s="193">
        <v>512197.66324427706</v>
      </c>
      <c r="U168" s="193">
        <v>485105.01018417143</v>
      </c>
      <c r="V168" s="193">
        <v>478068.65231804416</v>
      </c>
      <c r="W168" s="193">
        <v>482919.05365718907</v>
      </c>
      <c r="X168" s="193">
        <v>477169.03073012282</v>
      </c>
      <c r="Y168" s="193">
        <v>483138.68580382958</v>
      </c>
      <c r="Z168" s="193">
        <v>481178.51579554053</v>
      </c>
      <c r="AA168" s="193">
        <v>338676.74504560378</v>
      </c>
    </row>
    <row r="169" spans="1:27" ht="16" thickBot="1" x14ac:dyDescent="0.25">
      <c r="A169" s="250"/>
      <c r="B169" s="251">
        <v>0</v>
      </c>
      <c r="C169" s="251">
        <v>0</v>
      </c>
      <c r="D169" s="251">
        <v>0</v>
      </c>
      <c r="E169" s="251">
        <v>0</v>
      </c>
      <c r="F169" s="251">
        <v>0</v>
      </c>
      <c r="G169" s="251">
        <v>0</v>
      </c>
      <c r="H169" s="251">
        <v>0</v>
      </c>
      <c r="I169" s="251">
        <v>0</v>
      </c>
      <c r="J169" s="251">
        <v>0</v>
      </c>
      <c r="K169" s="251">
        <v>0</v>
      </c>
      <c r="L169" s="251">
        <v>0</v>
      </c>
      <c r="M169" s="251">
        <v>0</v>
      </c>
      <c r="N169" s="251">
        <v>0</v>
      </c>
      <c r="O169" s="251">
        <v>0</v>
      </c>
      <c r="P169" s="251">
        <v>0</v>
      </c>
      <c r="Q169" s="251">
        <v>0</v>
      </c>
      <c r="R169" s="251">
        <v>0</v>
      </c>
      <c r="S169" s="251">
        <v>0</v>
      </c>
      <c r="T169" s="251">
        <v>0</v>
      </c>
      <c r="U169" s="251">
        <v>0</v>
      </c>
      <c r="V169" s="251">
        <v>0</v>
      </c>
      <c r="W169" s="251">
        <v>0</v>
      </c>
      <c r="X169" s="251">
        <v>0</v>
      </c>
      <c r="Y169" s="251">
        <v>0</v>
      </c>
      <c r="Z169" s="251">
        <v>0</v>
      </c>
      <c r="AA169" s="251">
        <v>0</v>
      </c>
    </row>
    <row r="170" spans="1:27" x14ac:dyDescent="0.2">
      <c r="A170" s="252" t="s">
        <v>348</v>
      </c>
      <c r="B170" s="253">
        <v>2052.9374424375601</v>
      </c>
      <c r="C170" s="253">
        <v>1967.3216699469551</v>
      </c>
      <c r="D170" s="253">
        <v>2069.0664935441505</v>
      </c>
      <c r="E170" s="253">
        <v>2047.3127258075883</v>
      </c>
      <c r="F170" s="253">
        <v>2105.8435315176894</v>
      </c>
      <c r="G170" s="253">
        <v>2026.62133099787</v>
      </c>
      <c r="H170" s="253">
        <v>2225.8866016952461</v>
      </c>
      <c r="I170" s="253">
        <v>2517.2751315006453</v>
      </c>
      <c r="J170" s="253">
        <v>2899.9676453339039</v>
      </c>
      <c r="K170" s="253">
        <v>2876.2212630857193</v>
      </c>
      <c r="L170" s="253">
        <v>2824.1709233505198</v>
      </c>
      <c r="M170" s="253">
        <v>2687.574482828546</v>
      </c>
      <c r="N170" s="253">
        <v>2624.8578865624359</v>
      </c>
      <c r="O170" s="253">
        <v>1647.7519012236523</v>
      </c>
      <c r="P170" s="253">
        <v>3190.7372222033346</v>
      </c>
      <c r="Q170" s="253">
        <v>3296.0035374228291</v>
      </c>
      <c r="R170" s="253">
        <v>3307.4260719642966</v>
      </c>
      <c r="S170" s="253">
        <v>3474.5338991672616</v>
      </c>
      <c r="T170" s="253">
        <v>3635.6019773402045</v>
      </c>
      <c r="U170" s="253">
        <v>3129.5210072467034</v>
      </c>
      <c r="V170" s="253">
        <v>3330.5304257512726</v>
      </c>
      <c r="W170" s="253">
        <v>3578.5501611270356</v>
      </c>
      <c r="X170" s="253">
        <v>3753.4275671938872</v>
      </c>
      <c r="Y170" s="253">
        <v>3956.6829612381935</v>
      </c>
      <c r="Z170" s="253">
        <v>4192.5851598818417</v>
      </c>
      <c r="AA170" s="253">
        <v>4856.1876028586194</v>
      </c>
    </row>
    <row r="171" spans="1:27" x14ac:dyDescent="0.2">
      <c r="A171" s="209" t="s">
        <v>349</v>
      </c>
      <c r="B171" s="201">
        <v>2052.9374424375601</v>
      </c>
      <c r="C171" s="201">
        <v>1967.3216699469551</v>
      </c>
      <c r="D171" s="201">
        <v>2069.0664935441505</v>
      </c>
      <c r="E171" s="201">
        <v>2047.3127258075883</v>
      </c>
      <c r="F171" s="201">
        <v>2105.8435315176894</v>
      </c>
      <c r="G171" s="201">
        <v>2026.62133099787</v>
      </c>
      <c r="H171" s="201">
        <v>2225.8866016952461</v>
      </c>
      <c r="I171" s="201">
        <v>2517.2751315006453</v>
      </c>
      <c r="J171" s="201">
        <v>2899.9676453339039</v>
      </c>
      <c r="K171" s="201">
        <v>2876.2212630857193</v>
      </c>
      <c r="L171" s="201">
        <v>2824.1709233505198</v>
      </c>
      <c r="M171" s="201">
        <v>2687.574482828546</v>
      </c>
      <c r="N171" s="201">
        <v>2624.8578865624359</v>
      </c>
      <c r="O171" s="201">
        <v>1647.7519012236523</v>
      </c>
      <c r="P171" s="201">
        <v>3190.7372222033346</v>
      </c>
      <c r="Q171" s="201">
        <v>3296.0035374228291</v>
      </c>
      <c r="R171" s="201">
        <v>3307.4260719642966</v>
      </c>
      <c r="S171" s="201">
        <v>3474.5338991672616</v>
      </c>
      <c r="T171" s="201">
        <v>3635.6019773402045</v>
      </c>
      <c r="U171" s="201">
        <v>3129.5210072467034</v>
      </c>
      <c r="V171" s="201">
        <v>3330.5304257512726</v>
      </c>
      <c r="W171" s="201">
        <v>3578.5501611270356</v>
      </c>
      <c r="X171" s="201">
        <v>3753.4275671938872</v>
      </c>
      <c r="Y171" s="201">
        <v>3956.6829612381935</v>
      </c>
      <c r="Z171" s="201">
        <v>4192.5851598818417</v>
      </c>
      <c r="AA171" s="201">
        <v>4856.1876028586194</v>
      </c>
    </row>
    <row r="172" spans="1:27" ht="16" thickBot="1" x14ac:dyDescent="0.25">
      <c r="A172" s="254" t="s">
        <v>350</v>
      </c>
      <c r="B172" s="255">
        <v>0</v>
      </c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>
        <v>0</v>
      </c>
    </row>
    <row r="173" spans="1:27" ht="16" thickBot="1" x14ac:dyDescent="0.25">
      <c r="A173" s="256" t="s">
        <v>351</v>
      </c>
      <c r="B173" s="257">
        <v>35955.863272842995</v>
      </c>
      <c r="C173" s="257">
        <v>37336.467606563005</v>
      </c>
      <c r="D173" s="257">
        <v>37725.686356238002</v>
      </c>
      <c r="E173" s="257">
        <v>37424.854282689994</v>
      </c>
      <c r="F173" s="257">
        <v>36096.895072116</v>
      </c>
      <c r="G173" s="257">
        <v>37379.280856051999</v>
      </c>
      <c r="H173" s="257">
        <v>35675.183169062999</v>
      </c>
      <c r="I173" s="257">
        <v>36591.353437464997</v>
      </c>
      <c r="J173" s="257">
        <v>36523.828795539994</v>
      </c>
      <c r="K173" s="257">
        <v>34324.898133474999</v>
      </c>
      <c r="L173" s="257">
        <v>29711.154280209998</v>
      </c>
      <c r="M173" s="257">
        <v>27949.798408287996</v>
      </c>
      <c r="N173" s="257">
        <v>27647.718646236994</v>
      </c>
      <c r="O173" s="257">
        <v>27894.462820736997</v>
      </c>
      <c r="P173" s="257">
        <v>27903.932350823001</v>
      </c>
      <c r="Q173" s="257">
        <v>27704.849992332998</v>
      </c>
      <c r="R173" s="257">
        <v>27778.902160233996</v>
      </c>
      <c r="S173" s="257">
        <v>27920.178710511002</v>
      </c>
      <c r="T173" s="257">
        <v>27441.816440051</v>
      </c>
      <c r="U173" s="257">
        <v>27334.830632933994</v>
      </c>
      <c r="V173" s="257">
        <v>27404.194105958995</v>
      </c>
      <c r="W173" s="257">
        <v>26804.071675987001</v>
      </c>
      <c r="X173" s="257">
        <v>27344.977789264994</v>
      </c>
      <c r="Y173" s="257">
        <v>26794.603499088997</v>
      </c>
      <c r="Z173" s="257">
        <v>26805.067500674995</v>
      </c>
      <c r="AA173" s="257">
        <v>26524.317907864002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79998168889431442"/>
  </sheetPr>
  <dimension ref="A1:AB173"/>
  <sheetViews>
    <sheetView workbookViewId="0">
      <pane xSplit="1" ySplit="5" topLeftCell="B6" activePane="bottomRight" state="frozen"/>
      <selection activeCell="D74" sqref="D74"/>
      <selection pane="topRight" activeCell="D74" sqref="D74"/>
      <selection pane="bottomLeft" activeCell="D74" sqref="D74"/>
      <selection pane="bottomRight" activeCell="A143" sqref="A143"/>
    </sheetView>
  </sheetViews>
  <sheetFormatPr baseColWidth="10" defaultColWidth="11.5" defaultRowHeight="15" x14ac:dyDescent="0.2"/>
  <cols>
    <col min="1" max="1" width="53" bestFit="1" customWidth="1"/>
    <col min="2" max="26" width="11.1640625" hidden="1" customWidth="1"/>
    <col min="27" max="27" width="11" bestFit="1" customWidth="1"/>
  </cols>
  <sheetData>
    <row r="1" spans="1:28" ht="18" customHeight="1" x14ac:dyDescent="0.2">
      <c r="A1" s="186" t="s">
        <v>181</v>
      </c>
      <c r="B1" s="187" t="s">
        <v>182</v>
      </c>
      <c r="C1" s="188"/>
      <c r="D1" s="188"/>
      <c r="E1" s="188"/>
      <c r="F1" s="188"/>
      <c r="G1" s="188"/>
    </row>
    <row r="2" spans="1:28" ht="15" customHeight="1" thickBot="1" x14ac:dyDescent="0.25">
      <c r="A2" s="189" t="s">
        <v>183</v>
      </c>
      <c r="B2" s="190">
        <v>1990</v>
      </c>
      <c r="C2" s="190">
        <v>1991</v>
      </c>
      <c r="D2" s="190">
        <v>1992</v>
      </c>
      <c r="E2" s="190">
        <v>1993</v>
      </c>
      <c r="F2" s="190">
        <v>1994</v>
      </c>
      <c r="G2" s="190">
        <v>1995</v>
      </c>
      <c r="H2" s="190">
        <v>1996</v>
      </c>
      <c r="I2" s="190">
        <v>1997</v>
      </c>
      <c r="J2" s="190">
        <v>1998</v>
      </c>
      <c r="K2" s="190">
        <v>1999</v>
      </c>
      <c r="L2" s="190">
        <v>2000</v>
      </c>
      <c r="M2" s="190">
        <v>2001</v>
      </c>
      <c r="N2" s="190">
        <v>2002</v>
      </c>
      <c r="O2" s="190">
        <v>2003</v>
      </c>
      <c r="P2" s="190">
        <v>2004</v>
      </c>
      <c r="Q2" s="190">
        <v>2005</v>
      </c>
      <c r="R2" s="190">
        <v>2006</v>
      </c>
      <c r="S2" s="190">
        <v>2007</v>
      </c>
      <c r="T2" s="190">
        <v>2008</v>
      </c>
      <c r="U2" s="190">
        <v>2009</v>
      </c>
      <c r="V2" s="190">
        <v>2010</v>
      </c>
      <c r="W2" s="190">
        <v>2011</v>
      </c>
      <c r="X2" s="190">
        <v>2012</v>
      </c>
      <c r="Y2" s="190">
        <v>2013</v>
      </c>
      <c r="Z2" s="190">
        <v>2014</v>
      </c>
      <c r="AA2" s="190">
        <v>2015</v>
      </c>
    </row>
    <row r="3" spans="1:28" ht="15" customHeight="1" thickBot="1" x14ac:dyDescent="0.25">
      <c r="A3" s="189" t="s">
        <v>44</v>
      </c>
      <c r="B3" s="191" t="s">
        <v>44</v>
      </c>
      <c r="C3" s="191" t="s">
        <v>44</v>
      </c>
      <c r="D3" s="191" t="s">
        <v>44</v>
      </c>
      <c r="E3" s="191" t="s">
        <v>44</v>
      </c>
      <c r="F3" s="191" t="s">
        <v>44</v>
      </c>
      <c r="G3" s="191" t="s">
        <v>44</v>
      </c>
      <c r="H3" s="191" t="s">
        <v>44</v>
      </c>
      <c r="I3" s="191" t="s">
        <v>44</v>
      </c>
      <c r="J3" s="191" t="s">
        <v>44</v>
      </c>
      <c r="K3" s="191" t="s">
        <v>44</v>
      </c>
      <c r="L3" s="191" t="s">
        <v>44</v>
      </c>
      <c r="M3" s="191" t="s">
        <v>44</v>
      </c>
      <c r="N3" s="191" t="s">
        <v>44</v>
      </c>
      <c r="O3" s="191" t="s">
        <v>44</v>
      </c>
      <c r="P3" s="191" t="s">
        <v>44</v>
      </c>
      <c r="Q3" s="191" t="s">
        <v>44</v>
      </c>
      <c r="R3" s="191" t="s">
        <v>44</v>
      </c>
      <c r="S3" s="191" t="s">
        <v>44</v>
      </c>
      <c r="T3" s="191" t="s">
        <v>44</v>
      </c>
      <c r="U3" s="191" t="s">
        <v>44</v>
      </c>
      <c r="V3" s="191" t="s">
        <v>44</v>
      </c>
      <c r="W3" s="191" t="s">
        <v>44</v>
      </c>
      <c r="X3" s="191" t="s">
        <v>44</v>
      </c>
      <c r="Y3" s="191" t="s">
        <v>44</v>
      </c>
      <c r="Z3" s="191" t="s">
        <v>44</v>
      </c>
      <c r="AA3" s="191" t="s">
        <v>44</v>
      </c>
    </row>
    <row r="4" spans="1:28" ht="15" customHeight="1" thickBot="1" x14ac:dyDescent="0.25">
      <c r="A4" s="189"/>
      <c r="B4" s="191">
        <v>28</v>
      </c>
      <c r="C4" s="191">
        <v>28</v>
      </c>
      <c r="D4" s="191">
        <v>28</v>
      </c>
      <c r="E4" s="191">
        <v>28</v>
      </c>
      <c r="F4" s="191">
        <v>28</v>
      </c>
      <c r="G4" s="191">
        <v>28</v>
      </c>
      <c r="H4" s="191">
        <v>28</v>
      </c>
      <c r="I4" s="191">
        <v>28</v>
      </c>
      <c r="J4" s="191">
        <v>28</v>
      </c>
      <c r="K4" s="191">
        <v>28</v>
      </c>
      <c r="L4" s="191">
        <v>28</v>
      </c>
      <c r="M4" s="191">
        <v>28</v>
      </c>
      <c r="N4" s="191">
        <v>28</v>
      </c>
      <c r="O4" s="191">
        <v>28</v>
      </c>
      <c r="P4" s="191">
        <v>28</v>
      </c>
      <c r="Q4" s="191">
        <v>28</v>
      </c>
      <c r="R4" s="191">
        <v>28</v>
      </c>
      <c r="S4" s="191">
        <v>28</v>
      </c>
      <c r="T4" s="191">
        <v>28</v>
      </c>
      <c r="U4" s="191">
        <v>28</v>
      </c>
      <c r="V4" s="191">
        <v>28</v>
      </c>
      <c r="W4" s="191">
        <v>28</v>
      </c>
      <c r="X4" s="191">
        <v>28</v>
      </c>
      <c r="Y4" s="191">
        <v>28</v>
      </c>
      <c r="Z4" s="191">
        <v>28</v>
      </c>
      <c r="AA4" s="191">
        <v>28</v>
      </c>
    </row>
    <row r="5" spans="1:28" ht="16" thickBot="1" x14ac:dyDescent="0.25">
      <c r="A5" s="192" t="s">
        <v>184</v>
      </c>
      <c r="B5" s="193">
        <v>91402.382675132321</v>
      </c>
      <c r="C5" s="193">
        <v>90952.390653718758</v>
      </c>
      <c r="D5" s="193">
        <v>90648.271989118046</v>
      </c>
      <c r="E5" s="193">
        <v>92875.718702836515</v>
      </c>
      <c r="F5" s="193">
        <v>95527.735252623446</v>
      </c>
      <c r="G5" s="193">
        <v>96369.150087198956</v>
      </c>
      <c r="H5" s="193">
        <v>97407.755025830382</v>
      </c>
      <c r="I5" s="193">
        <v>99760.012527549989</v>
      </c>
      <c r="J5" s="193">
        <v>102498.89905726744</v>
      </c>
      <c r="K5" s="193">
        <v>99773.517993995149</v>
      </c>
      <c r="L5" s="193">
        <v>103071.45918739308</v>
      </c>
      <c r="M5" s="193">
        <v>103860.85510710954</v>
      </c>
      <c r="N5" s="193">
        <v>106644.24644686637</v>
      </c>
      <c r="O5" s="193">
        <v>109279.09256560306</v>
      </c>
      <c r="P5" s="193">
        <v>108782.77449041902</v>
      </c>
      <c r="Q5" s="193">
        <v>111422.3630860743</v>
      </c>
      <c r="R5" s="193">
        <v>113947.47727657318</v>
      </c>
      <c r="S5" s="193">
        <v>116424.99995061234</v>
      </c>
      <c r="T5" s="193">
        <v>118943.48437654521</v>
      </c>
      <c r="U5" s="193">
        <v>124124.74233880852</v>
      </c>
      <c r="V5" s="193">
        <v>127407.76224849434</v>
      </c>
      <c r="W5" s="193">
        <v>133180.12488346582</v>
      </c>
      <c r="X5" s="193">
        <v>129151.5627706162</v>
      </c>
      <c r="Y5" s="193">
        <v>131431.54709104128</v>
      </c>
      <c r="Z5" s="193">
        <v>132625.32822295206</v>
      </c>
      <c r="AA5" s="193">
        <v>142076.10531309433</v>
      </c>
      <c r="AB5" t="s">
        <v>358</v>
      </c>
    </row>
    <row r="6" spans="1:28" x14ac:dyDescent="0.2">
      <c r="A6" s="194" t="s">
        <v>185</v>
      </c>
      <c r="B6" s="195">
        <v>15737.902066553637</v>
      </c>
      <c r="C6" s="195">
        <v>15611.307175495367</v>
      </c>
      <c r="D6" s="195">
        <v>15423.530325593678</v>
      </c>
      <c r="E6" s="195">
        <v>15677.384484172288</v>
      </c>
      <c r="F6" s="195">
        <v>15266.875090730064</v>
      </c>
      <c r="G6" s="195">
        <v>15184.360664619839</v>
      </c>
      <c r="H6" s="195">
        <v>16874.572656384589</v>
      </c>
      <c r="I6" s="195">
        <v>17481.902949434545</v>
      </c>
      <c r="J6" s="195">
        <v>18214.085082708512</v>
      </c>
      <c r="K6" s="195">
        <v>18306.230946761574</v>
      </c>
      <c r="L6" s="195">
        <v>20128.238620513574</v>
      </c>
      <c r="M6" s="195">
        <v>20136.531851334807</v>
      </c>
      <c r="N6" s="195">
        <v>20837.379024371534</v>
      </c>
      <c r="O6" s="195">
        <v>22739.12142912436</v>
      </c>
      <c r="P6" s="195">
        <v>22802.965239089437</v>
      </c>
      <c r="Q6" s="195">
        <v>23093.489150212194</v>
      </c>
      <c r="R6" s="195">
        <v>23209.527424833046</v>
      </c>
      <c r="S6" s="195">
        <v>23410.67324762301</v>
      </c>
      <c r="T6" s="195">
        <v>23617.467184133508</v>
      </c>
      <c r="U6" s="195">
        <v>25691.987402941118</v>
      </c>
      <c r="V6" s="195">
        <v>27001.456120645369</v>
      </c>
      <c r="W6" s="195">
        <v>29204.437393456676</v>
      </c>
      <c r="X6" s="195">
        <v>27272.323280283788</v>
      </c>
      <c r="Y6" s="195">
        <v>26844.690126395813</v>
      </c>
      <c r="Z6" s="195">
        <v>26791.256869791905</v>
      </c>
      <c r="AA6" s="195">
        <v>31644.831173496652</v>
      </c>
    </row>
    <row r="7" spans="1:28" x14ac:dyDescent="0.2">
      <c r="A7" s="196" t="s">
        <v>186</v>
      </c>
      <c r="B7" s="197">
        <v>3427.995949168605</v>
      </c>
      <c r="C7" s="197">
        <v>3321.1676015986222</v>
      </c>
      <c r="D7" s="197">
        <v>3413.1212112465482</v>
      </c>
      <c r="E7" s="197">
        <v>3328.8579874816091</v>
      </c>
      <c r="F7" s="197">
        <v>2785.9592492263678</v>
      </c>
      <c r="G7" s="197">
        <v>2792.0938601184653</v>
      </c>
      <c r="H7" s="197">
        <v>2794.828721220646</v>
      </c>
      <c r="I7" s="197">
        <v>2824.2368602711526</v>
      </c>
      <c r="J7" s="197">
        <v>2853.3465145651248</v>
      </c>
      <c r="K7" s="197">
        <v>2865.3401360306452</v>
      </c>
      <c r="L7" s="197">
        <v>2898.4309666315798</v>
      </c>
      <c r="M7" s="197">
        <v>2747.5176473622705</v>
      </c>
      <c r="N7" s="197">
        <v>2804.0901893103951</v>
      </c>
      <c r="O7" s="197">
        <v>2769.8230295782923</v>
      </c>
      <c r="P7" s="197">
        <v>2790.0504143378557</v>
      </c>
      <c r="Q7" s="197">
        <v>2793.1835607991297</v>
      </c>
      <c r="R7" s="197">
        <v>2781.6360819596775</v>
      </c>
      <c r="S7" s="197">
        <v>2795.6512697970593</v>
      </c>
      <c r="T7" s="197">
        <v>2809.2808044486997</v>
      </c>
      <c r="U7" s="197">
        <v>2750.625154838604</v>
      </c>
      <c r="V7" s="197">
        <v>2754.2865868950635</v>
      </c>
      <c r="W7" s="197">
        <v>2775.7255304331793</v>
      </c>
      <c r="X7" s="197">
        <v>2760.4086849641017</v>
      </c>
      <c r="Y7" s="197">
        <v>2773.3866446603333</v>
      </c>
      <c r="Z7" s="197">
        <v>2724.0122824486734</v>
      </c>
      <c r="AA7" s="197">
        <v>2730.2931177874852</v>
      </c>
    </row>
    <row r="8" spans="1:28" x14ac:dyDescent="0.2">
      <c r="A8" s="198" t="s">
        <v>187</v>
      </c>
      <c r="B8" s="197">
        <v>89.503936159233533</v>
      </c>
      <c r="C8" s="197">
        <v>91.919016644792222</v>
      </c>
      <c r="D8" s="197">
        <v>89.653467521532974</v>
      </c>
      <c r="E8" s="197">
        <v>85.939595445143397</v>
      </c>
      <c r="F8" s="197">
        <v>99.243796171767144</v>
      </c>
      <c r="G8" s="197">
        <v>88.611821751710821</v>
      </c>
      <c r="H8" s="197">
        <v>89.762499157999201</v>
      </c>
      <c r="I8" s="197">
        <v>97.545659819400399</v>
      </c>
      <c r="J8" s="197">
        <v>110.46203265188737</v>
      </c>
      <c r="K8" s="197">
        <v>107.4998811763535</v>
      </c>
      <c r="L8" s="197">
        <v>109.04542396623708</v>
      </c>
      <c r="M8" s="197">
        <v>108.36929382606654</v>
      </c>
      <c r="N8" s="197">
        <v>103.3805970745768</v>
      </c>
      <c r="O8" s="197">
        <v>103.30118185653545</v>
      </c>
      <c r="P8" s="197">
        <v>100.07472628490653</v>
      </c>
      <c r="Q8" s="197">
        <v>99.010945357098336</v>
      </c>
      <c r="R8" s="197">
        <v>93.556738233257022</v>
      </c>
      <c r="S8" s="197">
        <v>94.885088270855675</v>
      </c>
      <c r="T8" s="197">
        <v>96.014564624744992</v>
      </c>
      <c r="U8" s="197">
        <v>94.182571838833894</v>
      </c>
      <c r="V8" s="197">
        <v>94.568243191696098</v>
      </c>
      <c r="W8" s="197">
        <v>96.235208456767737</v>
      </c>
      <c r="X8" s="197">
        <v>103.89261798021754</v>
      </c>
      <c r="Y8" s="197">
        <v>103.30101171267877</v>
      </c>
      <c r="Z8" s="197">
        <v>93.120215555275308</v>
      </c>
      <c r="AA8" s="197">
        <v>91.461250209705923</v>
      </c>
    </row>
    <row r="9" spans="1:28" x14ac:dyDescent="0.2">
      <c r="A9" s="199" t="s">
        <v>188</v>
      </c>
      <c r="B9" s="200">
        <v>60.197682453415503</v>
      </c>
      <c r="C9" s="200">
        <v>61.652326458102429</v>
      </c>
      <c r="D9" s="200">
        <v>60.242655733546087</v>
      </c>
      <c r="E9" s="200">
        <v>60.865139772039051</v>
      </c>
      <c r="F9" s="200">
        <v>72.76608366997911</v>
      </c>
      <c r="G9" s="200">
        <v>65.383197530391868</v>
      </c>
      <c r="H9" s="200">
        <v>67.906146752373473</v>
      </c>
      <c r="I9" s="200">
        <v>77.005124679277486</v>
      </c>
      <c r="J9" s="200">
        <v>85.102918647573802</v>
      </c>
      <c r="K9" s="200">
        <v>84.433417188630557</v>
      </c>
      <c r="L9" s="200">
        <v>89.015585695486351</v>
      </c>
      <c r="M9" s="200">
        <v>89.12073510477488</v>
      </c>
      <c r="N9" s="200">
        <v>83.482462726587812</v>
      </c>
      <c r="O9" s="200">
        <v>80.510503483565202</v>
      </c>
      <c r="P9" s="200">
        <v>77.585737831623774</v>
      </c>
      <c r="Q9" s="200">
        <v>76.786522726872619</v>
      </c>
      <c r="R9" s="200">
        <v>71.501147598392876</v>
      </c>
      <c r="S9" s="200">
        <v>71.865286472105552</v>
      </c>
      <c r="T9" s="200">
        <v>69.081921218944757</v>
      </c>
      <c r="U9" s="200">
        <v>69.526310180690842</v>
      </c>
      <c r="V9" s="200">
        <v>69.356315264722454</v>
      </c>
      <c r="W9" s="200">
        <v>72.150304744556422</v>
      </c>
      <c r="X9" s="200">
        <v>78.572235452390686</v>
      </c>
      <c r="Y9" s="200">
        <v>77.680814623047922</v>
      </c>
      <c r="Z9" s="200">
        <v>66.253913816349169</v>
      </c>
      <c r="AA9" s="200">
        <v>67.819673036784536</v>
      </c>
    </row>
    <row r="10" spans="1:28" x14ac:dyDescent="0.2">
      <c r="A10" s="199" t="s">
        <v>189</v>
      </c>
      <c r="B10" s="201">
        <v>11.131437956626423</v>
      </c>
      <c r="C10" s="201">
        <v>8.5257927736648114</v>
      </c>
      <c r="D10" s="201">
        <v>8.6232159970970912</v>
      </c>
      <c r="E10" s="201">
        <v>8.2123794269426362</v>
      </c>
      <c r="F10" s="201">
        <v>9.6819119877807154</v>
      </c>
      <c r="G10" s="201">
        <v>9.1132555590865412</v>
      </c>
      <c r="H10" s="201">
        <v>8.9733359384951985</v>
      </c>
      <c r="I10" s="201">
        <v>8.5898337417327824</v>
      </c>
      <c r="J10" s="201">
        <v>8.9332986328905939</v>
      </c>
      <c r="K10" s="201">
        <v>10.148343632275024</v>
      </c>
      <c r="L10" s="201">
        <v>7.483344630133562</v>
      </c>
      <c r="M10" s="201">
        <v>7.1502241768362058</v>
      </c>
      <c r="N10" s="201">
        <v>7.2333392477940901</v>
      </c>
      <c r="O10" s="201">
        <v>7.9181120089119856</v>
      </c>
      <c r="P10" s="201">
        <v>8.9263419114706313</v>
      </c>
      <c r="Q10" s="201">
        <v>8.6069548592239027</v>
      </c>
      <c r="R10" s="201">
        <v>7.6623384755155746</v>
      </c>
      <c r="S10" s="201">
        <v>9.6112237266903549</v>
      </c>
      <c r="T10" s="201">
        <v>10.149349435123925</v>
      </c>
      <c r="U10" s="201">
        <v>9.7428957596545871</v>
      </c>
      <c r="V10" s="201">
        <v>9.0013395943464349</v>
      </c>
      <c r="W10" s="201">
        <v>9.8343989375755925</v>
      </c>
      <c r="X10" s="201">
        <v>8.8371861952933823</v>
      </c>
      <c r="Y10" s="201">
        <v>9.3813330674129531</v>
      </c>
      <c r="Z10" s="201">
        <v>9.3450304140098801</v>
      </c>
      <c r="AA10" s="201">
        <v>7.7072327566464072</v>
      </c>
    </row>
    <row r="11" spans="1:28" x14ac:dyDescent="0.2">
      <c r="A11" s="199" t="s">
        <v>190</v>
      </c>
      <c r="B11" s="201">
        <v>18.174815749191609</v>
      </c>
      <c r="C11" s="201">
        <v>21.740897413024978</v>
      </c>
      <c r="D11" s="201">
        <v>20.787595790889789</v>
      </c>
      <c r="E11" s="201">
        <v>16.862076246161699</v>
      </c>
      <c r="F11" s="201">
        <v>16.795800514007304</v>
      </c>
      <c r="G11" s="201">
        <v>14.115368662232415</v>
      </c>
      <c r="H11" s="201">
        <v>12.883016467130531</v>
      </c>
      <c r="I11" s="201">
        <v>11.950701398390137</v>
      </c>
      <c r="J11" s="201">
        <v>16.425815371422967</v>
      </c>
      <c r="K11" s="201">
        <v>12.918120355447911</v>
      </c>
      <c r="L11" s="201">
        <v>12.546493640617166</v>
      </c>
      <c r="M11" s="201">
        <v>12.098334544455451</v>
      </c>
      <c r="N11" s="201">
        <v>12.664795100194899</v>
      </c>
      <c r="O11" s="201">
        <v>14.872566364058263</v>
      </c>
      <c r="P11" s="201">
        <v>13.562646541812125</v>
      </c>
      <c r="Q11" s="201">
        <v>13.617467771001808</v>
      </c>
      <c r="R11" s="201">
        <v>14.393252159348572</v>
      </c>
      <c r="S11" s="201">
        <v>13.408578072059768</v>
      </c>
      <c r="T11" s="201">
        <v>16.783293970676311</v>
      </c>
      <c r="U11" s="201">
        <v>14.91336589848847</v>
      </c>
      <c r="V11" s="201">
        <v>16.210588332627207</v>
      </c>
      <c r="W11" s="201">
        <v>14.250504774635711</v>
      </c>
      <c r="X11" s="201">
        <v>16.48319633253347</v>
      </c>
      <c r="Y11" s="201">
        <v>16.2388640222179</v>
      </c>
      <c r="Z11" s="201">
        <v>17.521271324916256</v>
      </c>
      <c r="AA11" s="201">
        <v>15.934344416274977</v>
      </c>
    </row>
    <row r="12" spans="1:28" x14ac:dyDescent="0.2">
      <c r="A12" s="198" t="s">
        <v>191</v>
      </c>
      <c r="B12" s="202">
        <v>101.77149415999997</v>
      </c>
      <c r="C12" s="202">
        <v>110.19467788000001</v>
      </c>
      <c r="D12" s="202">
        <v>104.73793932</v>
      </c>
      <c r="E12" s="202">
        <v>113.7255308</v>
      </c>
      <c r="F12" s="202">
        <v>102.21980171200002</v>
      </c>
      <c r="G12" s="202">
        <v>110.272764056</v>
      </c>
      <c r="H12" s="202">
        <v>97.633170067999984</v>
      </c>
      <c r="I12" s="202">
        <v>104.90959704399998</v>
      </c>
      <c r="J12" s="202">
        <v>103.33565132800001</v>
      </c>
      <c r="K12" s="202">
        <v>82.516272327999985</v>
      </c>
      <c r="L12" s="202">
        <v>77.608707752579946</v>
      </c>
      <c r="M12" s="202">
        <v>76.554947889632558</v>
      </c>
      <c r="N12" s="202">
        <v>132.70613376832546</v>
      </c>
      <c r="O12" s="202">
        <v>76.42752754826121</v>
      </c>
      <c r="P12" s="202">
        <v>89.898339397696162</v>
      </c>
      <c r="Q12" s="202">
        <v>102.67378210042763</v>
      </c>
      <c r="R12" s="202">
        <v>111.98196863999038</v>
      </c>
      <c r="S12" s="202">
        <v>102.7288229187544</v>
      </c>
      <c r="T12" s="202">
        <v>111.47879618793866</v>
      </c>
      <c r="U12" s="202">
        <v>83.892150518734383</v>
      </c>
      <c r="V12" s="202">
        <v>93.108489895576554</v>
      </c>
      <c r="W12" s="202">
        <v>113.19455206009268</v>
      </c>
      <c r="X12" s="202">
        <v>91.863790118446289</v>
      </c>
      <c r="Y12" s="202">
        <v>116.05852891213985</v>
      </c>
      <c r="Z12" s="202">
        <v>88.790479598682694</v>
      </c>
      <c r="AA12" s="202">
        <v>92.668870859942331</v>
      </c>
    </row>
    <row r="13" spans="1:28" x14ac:dyDescent="0.2">
      <c r="A13" s="199" t="s">
        <v>192</v>
      </c>
      <c r="B13" s="203">
        <v>3.6835820000000004</v>
      </c>
      <c r="C13" s="203">
        <v>3.4946519999999999</v>
      </c>
      <c r="D13" s="203">
        <v>2.5892019999999998</v>
      </c>
      <c r="E13" s="203">
        <v>2.39561</v>
      </c>
      <c r="F13" s="203">
        <v>2.4424961679999999</v>
      </c>
      <c r="G13" s="203">
        <v>2.4160080000000002</v>
      </c>
      <c r="H13" s="203">
        <v>3.7316916560000006</v>
      </c>
      <c r="I13" s="203">
        <v>3.9320815519999996</v>
      </c>
      <c r="J13" s="203">
        <v>3.4323127439999999</v>
      </c>
      <c r="K13" s="203">
        <v>3.3206475959999997</v>
      </c>
      <c r="L13" s="203">
        <v>2.1609246679999998</v>
      </c>
      <c r="M13" s="203">
        <v>2.2351665980000006</v>
      </c>
      <c r="N13" s="203">
        <v>1.6744423079999999</v>
      </c>
      <c r="O13" s="203">
        <v>1.6900563119999998</v>
      </c>
      <c r="P13" s="203">
        <v>1.707322386</v>
      </c>
      <c r="Q13" s="203">
        <v>1.8666676420000003</v>
      </c>
      <c r="R13" s="203">
        <v>1.8665513439999997</v>
      </c>
      <c r="S13" s="203">
        <v>1.5709602300000003</v>
      </c>
      <c r="T13" s="203">
        <v>1.5508892560000003</v>
      </c>
      <c r="U13" s="203">
        <v>1.6414396599999999</v>
      </c>
      <c r="V13" s="203">
        <v>1.5815789359999999</v>
      </c>
      <c r="W13" s="203">
        <v>1.5853394899999997</v>
      </c>
      <c r="X13" s="203">
        <v>1.6501903040000001</v>
      </c>
      <c r="Y13" s="203">
        <v>1.41355998</v>
      </c>
      <c r="Z13" s="203">
        <v>1.5108009559999998</v>
      </c>
      <c r="AA13" s="203">
        <v>2.2320786320000003</v>
      </c>
    </row>
    <row r="14" spans="1:28" x14ac:dyDescent="0.2">
      <c r="A14" s="199" t="s">
        <v>193</v>
      </c>
      <c r="B14" s="201">
        <v>1.8762799999999995</v>
      </c>
      <c r="C14" s="201">
        <v>1.5049999999999999</v>
      </c>
      <c r="D14" s="201">
        <v>1.426544</v>
      </c>
      <c r="E14" s="201">
        <v>1.371272</v>
      </c>
      <c r="F14" s="201">
        <v>1.3751882479999997</v>
      </c>
      <c r="G14" s="201">
        <v>1.3944840000000001</v>
      </c>
      <c r="H14" s="201">
        <v>1.8490221119999999</v>
      </c>
      <c r="I14" s="201">
        <v>1.8028976840000002</v>
      </c>
      <c r="J14" s="201">
        <v>1.917294568</v>
      </c>
      <c r="K14" s="201">
        <v>1.908806088</v>
      </c>
      <c r="L14" s="201">
        <v>1.3105968959999998</v>
      </c>
      <c r="M14" s="201">
        <v>1.0222721880000001</v>
      </c>
      <c r="N14" s="201">
        <v>0.96750805200000001</v>
      </c>
      <c r="O14" s="201">
        <v>0.89774157199999993</v>
      </c>
      <c r="P14" s="201">
        <v>0.94675461999999999</v>
      </c>
      <c r="Q14" s="201">
        <v>0.99236538799999985</v>
      </c>
      <c r="R14" s="201">
        <v>0.941581004</v>
      </c>
      <c r="S14" s="201">
        <v>0.99373528799999988</v>
      </c>
      <c r="T14" s="201">
        <v>1.4308908599999999</v>
      </c>
      <c r="U14" s="201">
        <v>0.9932115760000001</v>
      </c>
      <c r="V14" s="201">
        <v>1.548501108</v>
      </c>
      <c r="W14" s="201">
        <v>1.590492456</v>
      </c>
      <c r="X14" s="201">
        <v>1.6438054360000001</v>
      </c>
      <c r="Y14" s="201">
        <v>1.0745629159999999</v>
      </c>
      <c r="Z14" s="201">
        <v>0.98677622399999998</v>
      </c>
      <c r="AA14" s="201">
        <v>1.1157879319999999</v>
      </c>
    </row>
    <row r="15" spans="1:28" x14ac:dyDescent="0.2">
      <c r="A15" s="199" t="s">
        <v>194</v>
      </c>
      <c r="B15" s="201">
        <v>10.401327999999999</v>
      </c>
      <c r="C15" s="201">
        <v>11.285428</v>
      </c>
      <c r="D15" s="201">
        <v>10.771376</v>
      </c>
      <c r="E15" s="201">
        <v>10.923606372</v>
      </c>
      <c r="F15" s="201">
        <v>11.123557844</v>
      </c>
      <c r="G15" s="201">
        <v>10.598657159999998</v>
      </c>
      <c r="H15" s="201">
        <v>11.593687363999999</v>
      </c>
      <c r="I15" s="201">
        <v>11.428503771999999</v>
      </c>
      <c r="J15" s="201">
        <v>11.040308971999998</v>
      </c>
      <c r="K15" s="201">
        <v>10.419534916</v>
      </c>
      <c r="L15" s="201">
        <v>9.5261388039999986</v>
      </c>
      <c r="M15" s="201">
        <v>7.9372579439999988</v>
      </c>
      <c r="N15" s="201">
        <v>6.7269936440000002</v>
      </c>
      <c r="O15" s="201">
        <v>5.3974745159999999</v>
      </c>
      <c r="P15" s="201">
        <v>5.3934343399999998</v>
      </c>
      <c r="Q15" s="201">
        <v>6.1492790239999993</v>
      </c>
      <c r="R15" s="201">
        <v>6.2061025599999997</v>
      </c>
      <c r="S15" s="201">
        <v>6.3014677319999999</v>
      </c>
      <c r="T15" s="201">
        <v>6.2101432680000004</v>
      </c>
      <c r="U15" s="201">
        <v>5.3955482560000005</v>
      </c>
      <c r="V15" s="201">
        <v>5.4119621919999998</v>
      </c>
      <c r="W15" s="201">
        <v>5.3839192119999995</v>
      </c>
      <c r="X15" s="201">
        <v>5.6840449120000001</v>
      </c>
      <c r="Y15" s="201">
        <v>5.8499127120000001</v>
      </c>
      <c r="Z15" s="201">
        <v>5.6011357080000002</v>
      </c>
      <c r="AA15" s="201">
        <v>4.6838518720000009</v>
      </c>
    </row>
    <row r="16" spans="1:28" x14ac:dyDescent="0.2">
      <c r="A16" s="199" t="s">
        <v>195</v>
      </c>
      <c r="B16" s="201">
        <v>3.0605119999999997</v>
      </c>
      <c r="C16" s="201">
        <v>2.3321480000000001</v>
      </c>
      <c r="D16" s="201">
        <v>2.1528640000000001</v>
      </c>
      <c r="E16" s="201">
        <v>2.0068999999999999</v>
      </c>
      <c r="F16" s="201">
        <v>2.0385589</v>
      </c>
      <c r="G16" s="201">
        <v>1.4729120000000002</v>
      </c>
      <c r="H16" s="201">
        <v>2.066386252</v>
      </c>
      <c r="I16" s="201">
        <v>1.899397276</v>
      </c>
      <c r="J16" s="201">
        <v>2.0951155680000006</v>
      </c>
      <c r="K16" s="201">
        <v>2.1018684680000002</v>
      </c>
      <c r="L16" s="201">
        <v>2.0599202679999999</v>
      </c>
      <c r="M16" s="201">
        <v>1.9726592200000002</v>
      </c>
      <c r="N16" s="201">
        <v>1.7748020360000001</v>
      </c>
      <c r="O16" s="201">
        <v>1.7410912120000002</v>
      </c>
      <c r="P16" s="201">
        <v>1.7447087000000001</v>
      </c>
      <c r="Q16" s="201">
        <v>1.8373939079999999</v>
      </c>
      <c r="R16" s="201">
        <v>1.7291683360000003</v>
      </c>
      <c r="S16" s="201">
        <v>1.7631843040000004</v>
      </c>
      <c r="T16" s="201">
        <v>1.73357128</v>
      </c>
      <c r="U16" s="201">
        <v>1.7145883440000003</v>
      </c>
      <c r="V16" s="201">
        <v>1.4425764080000001</v>
      </c>
      <c r="W16" s="201">
        <v>1.3165466720000001</v>
      </c>
      <c r="X16" s="201">
        <v>1.274857248</v>
      </c>
      <c r="Y16" s="201">
        <v>1.4678558159999999</v>
      </c>
      <c r="Z16" s="201">
        <v>1.0799201279999999</v>
      </c>
      <c r="AA16" s="201">
        <v>1.464839488</v>
      </c>
    </row>
    <row r="17" spans="1:27" x14ac:dyDescent="0.2">
      <c r="A17" s="199" t="s">
        <v>196</v>
      </c>
      <c r="B17" s="201">
        <v>4.0727113280000005</v>
      </c>
      <c r="C17" s="201">
        <v>4.3084720000000001</v>
      </c>
      <c r="D17" s="201">
        <v>4.4744280000000005</v>
      </c>
      <c r="E17" s="201">
        <v>3.8979360000000001</v>
      </c>
      <c r="F17" s="201">
        <v>3.4733438600000004</v>
      </c>
      <c r="G17" s="201">
        <v>3.6978200000000001</v>
      </c>
      <c r="H17" s="201">
        <v>4.1298141639999999</v>
      </c>
      <c r="I17" s="201">
        <v>4.1633236120000001</v>
      </c>
      <c r="J17" s="201">
        <v>4.6819579239999998</v>
      </c>
      <c r="K17" s="201">
        <v>4.1468204120000003</v>
      </c>
      <c r="L17" s="201">
        <v>42.222377260000002</v>
      </c>
      <c r="M17" s="201">
        <v>41.484108036000002</v>
      </c>
      <c r="N17" s="201">
        <v>42.387612063999995</v>
      </c>
      <c r="O17" s="201">
        <v>37.791964644000004</v>
      </c>
      <c r="P17" s="201">
        <v>35.759411267999994</v>
      </c>
      <c r="Q17" s="201">
        <v>47.446422715999994</v>
      </c>
      <c r="R17" s="201">
        <v>43.275824844000006</v>
      </c>
      <c r="S17" s="201">
        <v>37.675635227999997</v>
      </c>
      <c r="T17" s="201">
        <v>43.809013724000003</v>
      </c>
      <c r="U17" s="201">
        <v>34.800095427999999</v>
      </c>
      <c r="V17" s="201">
        <v>32.563676739999991</v>
      </c>
      <c r="W17" s="201">
        <v>35.270056388</v>
      </c>
      <c r="X17" s="201">
        <v>29.600647692000006</v>
      </c>
      <c r="Y17" s="201">
        <v>51.357500487999999</v>
      </c>
      <c r="Z17" s="201">
        <v>29.464038211999998</v>
      </c>
      <c r="AA17" s="201">
        <v>28.701175327999998</v>
      </c>
    </row>
    <row r="18" spans="1:27" x14ac:dyDescent="0.2">
      <c r="A18" s="199" t="s">
        <v>197</v>
      </c>
      <c r="B18" s="201">
        <v>0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v>0</v>
      </c>
      <c r="N18" s="201">
        <v>0</v>
      </c>
      <c r="O18" s="201">
        <v>0</v>
      </c>
      <c r="P18" s="201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1">
        <v>0</v>
      </c>
      <c r="W18" s="201">
        <v>0</v>
      </c>
      <c r="X18" s="201">
        <v>0</v>
      </c>
      <c r="Y18" s="201">
        <v>0</v>
      </c>
      <c r="Z18" s="201">
        <v>0</v>
      </c>
      <c r="AA18" s="201">
        <v>0</v>
      </c>
    </row>
    <row r="19" spans="1:27" x14ac:dyDescent="0.2">
      <c r="A19" s="199" t="s">
        <v>198</v>
      </c>
      <c r="B19" s="201">
        <v>0.107072</v>
      </c>
      <c r="C19" s="201">
        <v>0.10810800000000001</v>
      </c>
      <c r="D19" s="201">
        <v>9.4163999999999998E-2</v>
      </c>
      <c r="E19" s="201">
        <v>0.10911599999999999</v>
      </c>
      <c r="F19" s="201">
        <v>0.10152618000000001</v>
      </c>
      <c r="G19" s="201">
        <v>7.6775999999999997E-2</v>
      </c>
      <c r="H19" s="201">
        <v>0.1219498</v>
      </c>
      <c r="I19" s="201">
        <v>0.14185424399999999</v>
      </c>
      <c r="J19" s="201">
        <v>0.15155179199999999</v>
      </c>
      <c r="K19" s="201">
        <v>0.21839314000000001</v>
      </c>
      <c r="L19" s="201">
        <v>0.12730009599999997</v>
      </c>
      <c r="M19" s="201">
        <v>0.10334864399999999</v>
      </c>
      <c r="N19" s="201">
        <v>7.8112271999999996E-2</v>
      </c>
      <c r="O19" s="201">
        <v>8.0927924000000012E-2</v>
      </c>
      <c r="P19" s="201">
        <v>7.8678040000000005E-2</v>
      </c>
      <c r="Q19" s="201">
        <v>9.1287699999999999E-2</v>
      </c>
      <c r="R19" s="201">
        <v>0.115935568</v>
      </c>
      <c r="S19" s="201">
        <v>0.11554631200000001</v>
      </c>
      <c r="T19" s="201">
        <v>0.12282572400000002</v>
      </c>
      <c r="U19" s="201">
        <v>0.108686144</v>
      </c>
      <c r="V19" s="201">
        <v>0.12566906799999999</v>
      </c>
      <c r="W19" s="201">
        <v>0.17372846400000003</v>
      </c>
      <c r="X19" s="201">
        <v>1.422164156</v>
      </c>
      <c r="Y19" s="201">
        <v>0.21697782399999999</v>
      </c>
      <c r="Z19" s="201">
        <v>0.16658880000000001</v>
      </c>
      <c r="AA19" s="201">
        <v>0.26158229999999999</v>
      </c>
    </row>
    <row r="20" spans="1:27" x14ac:dyDescent="0.2">
      <c r="A20" s="199" t="s">
        <v>199</v>
      </c>
      <c r="B20" s="201">
        <v>0</v>
      </c>
      <c r="C20" s="201">
        <v>0</v>
      </c>
      <c r="D20" s="201">
        <v>0</v>
      </c>
      <c r="E20" s="201">
        <v>0</v>
      </c>
      <c r="F20" s="201">
        <v>0</v>
      </c>
      <c r="G20" s="201">
        <v>0</v>
      </c>
      <c r="H20" s="201">
        <v>0</v>
      </c>
      <c r="I20" s="201">
        <v>0</v>
      </c>
      <c r="J20" s="201">
        <v>0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</v>
      </c>
      <c r="Q20" s="201">
        <v>0</v>
      </c>
      <c r="R20" s="201">
        <v>0</v>
      </c>
      <c r="S20" s="201">
        <v>0</v>
      </c>
      <c r="T20" s="201">
        <v>0</v>
      </c>
      <c r="U20" s="201">
        <v>0</v>
      </c>
      <c r="V20" s="201">
        <v>0</v>
      </c>
      <c r="W20" s="201">
        <v>0</v>
      </c>
      <c r="X20" s="201">
        <v>0</v>
      </c>
      <c r="Y20" s="201">
        <v>0</v>
      </c>
      <c r="Z20" s="201">
        <v>0</v>
      </c>
      <c r="AA20" s="201">
        <v>0</v>
      </c>
    </row>
    <row r="21" spans="1:27" x14ac:dyDescent="0.2">
      <c r="A21" s="199" t="s">
        <v>200</v>
      </c>
      <c r="B21" s="201">
        <v>6.6463879999999991</v>
      </c>
      <c r="C21" s="201">
        <v>6.8973520000000006</v>
      </c>
      <c r="D21" s="201">
        <v>7.2291799999999995</v>
      </c>
      <c r="E21" s="201">
        <v>7.0999998439999992</v>
      </c>
      <c r="F21" s="201">
        <v>7.2861780879999998</v>
      </c>
      <c r="G21" s="201">
        <v>6.2280656480000012</v>
      </c>
      <c r="H21" s="201">
        <v>6.8458992840000006</v>
      </c>
      <c r="I21" s="201">
        <v>7.1250469359999995</v>
      </c>
      <c r="J21" s="201">
        <v>7.9081672039999997</v>
      </c>
      <c r="K21" s="201">
        <v>7.592509036</v>
      </c>
      <c r="L21" s="201">
        <v>8.2077927565799484</v>
      </c>
      <c r="M21" s="201">
        <v>8.3281033156325623</v>
      </c>
      <c r="N21" s="201">
        <v>8.8872292163254727</v>
      </c>
      <c r="O21" s="201">
        <v>8.942244004261207</v>
      </c>
      <c r="P21" s="201">
        <v>11.131289371696166</v>
      </c>
      <c r="Q21" s="201">
        <v>10.402429290427635</v>
      </c>
      <c r="R21" s="201">
        <v>12.811376139990369</v>
      </c>
      <c r="S21" s="201">
        <v>14.157355472754411</v>
      </c>
      <c r="T21" s="201">
        <v>11.873554283938647</v>
      </c>
      <c r="U21" s="201">
        <v>11.511877210734376</v>
      </c>
      <c r="V21" s="201">
        <v>9.7273541835765691</v>
      </c>
      <c r="W21" s="201">
        <v>10.174287034092675</v>
      </c>
      <c r="X21" s="201">
        <v>11.498216550446292</v>
      </c>
      <c r="Y21" s="201">
        <v>12.384232088139852</v>
      </c>
      <c r="Z21" s="201">
        <v>13.234217922682696</v>
      </c>
      <c r="AA21" s="201">
        <v>14.952089983942326</v>
      </c>
    </row>
    <row r="22" spans="1:27" x14ac:dyDescent="0.2">
      <c r="A22" s="199" t="s">
        <v>201</v>
      </c>
      <c r="B22" s="201">
        <v>0</v>
      </c>
      <c r="C22" s="201">
        <v>0</v>
      </c>
      <c r="D22" s="201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  <c r="L22" s="201">
        <v>0</v>
      </c>
      <c r="M22" s="201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1">
        <v>0</v>
      </c>
      <c r="W22" s="201">
        <v>0</v>
      </c>
      <c r="X22" s="201">
        <v>0</v>
      </c>
      <c r="Y22" s="201">
        <v>0</v>
      </c>
      <c r="Z22" s="201">
        <v>0</v>
      </c>
      <c r="AA22" s="201">
        <v>0</v>
      </c>
    </row>
    <row r="23" spans="1:27" x14ac:dyDescent="0.2">
      <c r="A23" s="199" t="s">
        <v>202</v>
      </c>
      <c r="B23" s="201">
        <v>0.39421200000000001</v>
      </c>
      <c r="C23" s="201">
        <v>0.40429199999999998</v>
      </c>
      <c r="D23" s="201">
        <v>0.43402799999999997</v>
      </c>
      <c r="E23" s="201">
        <v>0.44167200000000001</v>
      </c>
      <c r="F23" s="201">
        <v>0.44133599999999995</v>
      </c>
      <c r="G23" s="201">
        <v>0.33742800000000006</v>
      </c>
      <c r="H23" s="201">
        <v>0.405972</v>
      </c>
      <c r="I23" s="201">
        <v>0.412188</v>
      </c>
      <c r="J23" s="201">
        <v>0.43117200000000006</v>
      </c>
      <c r="K23" s="201">
        <v>0.47048400000000007</v>
      </c>
      <c r="L23" s="201">
        <v>0.52970400000000006</v>
      </c>
      <c r="M23" s="201">
        <v>0.50568000000000002</v>
      </c>
      <c r="N23" s="201">
        <v>0.49786799999999998</v>
      </c>
      <c r="O23" s="201">
        <v>0.51484305600000002</v>
      </c>
      <c r="P23" s="201">
        <v>0.54227451599999998</v>
      </c>
      <c r="Q23" s="201">
        <v>0.56016492000000007</v>
      </c>
      <c r="R23" s="201">
        <v>0.77092327199999988</v>
      </c>
      <c r="S23" s="201">
        <v>0.83835158399999998</v>
      </c>
      <c r="T23" s="201">
        <v>0.87982448400000002</v>
      </c>
      <c r="U23" s="201">
        <v>0.87057096</v>
      </c>
      <c r="V23" s="201">
        <v>0.86661590399999988</v>
      </c>
      <c r="W23" s="201">
        <v>0.83123955599999999</v>
      </c>
      <c r="X23" s="201">
        <v>1.2995724E-2</v>
      </c>
      <c r="Y23" s="201">
        <v>0.91959386399999998</v>
      </c>
      <c r="Z23" s="201">
        <v>0.84388508400000006</v>
      </c>
      <c r="AA23" s="201">
        <v>1.0048899</v>
      </c>
    </row>
    <row r="24" spans="1:27" x14ac:dyDescent="0.2">
      <c r="A24" s="199" t="s">
        <v>203</v>
      </c>
      <c r="B24" s="201">
        <v>0</v>
      </c>
      <c r="C24" s="201">
        <v>0</v>
      </c>
      <c r="D24" s="201">
        <v>0</v>
      </c>
      <c r="E24" s="201">
        <v>0</v>
      </c>
      <c r="F24" s="201">
        <v>0</v>
      </c>
      <c r="G24" s="201">
        <v>0</v>
      </c>
      <c r="H24" s="201">
        <v>0</v>
      </c>
      <c r="I24" s="201">
        <v>0</v>
      </c>
      <c r="J24" s="201">
        <v>0</v>
      </c>
      <c r="K24" s="20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01">
        <v>0</v>
      </c>
      <c r="R24" s="201">
        <v>0</v>
      </c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</row>
    <row r="25" spans="1:27" x14ac:dyDescent="0.2">
      <c r="A25" s="199" t="s">
        <v>204</v>
      </c>
      <c r="B25" s="201">
        <v>71.529408831999987</v>
      </c>
      <c r="C25" s="201">
        <v>79.859225880000011</v>
      </c>
      <c r="D25" s="201">
        <v>75.566153319999998</v>
      </c>
      <c r="E25" s="201">
        <v>85.479418584000001</v>
      </c>
      <c r="F25" s="201">
        <v>73.937616424000012</v>
      </c>
      <c r="G25" s="201">
        <v>84.050613248000005</v>
      </c>
      <c r="H25" s="201">
        <v>66.888747435999989</v>
      </c>
      <c r="I25" s="201">
        <v>74.004303967999988</v>
      </c>
      <c r="J25" s="201">
        <v>71.677770556000013</v>
      </c>
      <c r="K25" s="201">
        <v>52.337208671999996</v>
      </c>
      <c r="L25" s="201">
        <v>11.463953004000002</v>
      </c>
      <c r="M25" s="201">
        <v>12.966351943999998</v>
      </c>
      <c r="N25" s="201">
        <v>69.711566176000005</v>
      </c>
      <c r="O25" s="201">
        <v>19.371184308000004</v>
      </c>
      <c r="P25" s="201">
        <v>32.594466156000003</v>
      </c>
      <c r="Q25" s="201">
        <v>33.327771511999998</v>
      </c>
      <c r="R25" s="201">
        <v>44.264505572000004</v>
      </c>
      <c r="S25" s="201">
        <v>39.312586767999996</v>
      </c>
      <c r="T25" s="201">
        <v>43.868083308000003</v>
      </c>
      <c r="U25" s="201">
        <v>26.856132940000002</v>
      </c>
      <c r="V25" s="201">
        <v>39.840555355999996</v>
      </c>
      <c r="W25" s="201">
        <v>56.868942787999998</v>
      </c>
      <c r="X25" s="201">
        <v>39.076868095999991</v>
      </c>
      <c r="Y25" s="201">
        <v>41.374333224000004</v>
      </c>
      <c r="Z25" s="201">
        <v>35.903116564000001</v>
      </c>
      <c r="AA25" s="201">
        <v>38.252575424</v>
      </c>
    </row>
    <row r="26" spans="1:27" x14ac:dyDescent="0.2">
      <c r="A26" s="198" t="s">
        <v>205</v>
      </c>
      <c r="B26" s="197">
        <v>841.49645124937081</v>
      </c>
      <c r="C26" s="197">
        <v>702.90353547382961</v>
      </c>
      <c r="D26" s="197">
        <v>710.46454280501462</v>
      </c>
      <c r="E26" s="197">
        <v>723.71498293646562</v>
      </c>
      <c r="F26" s="197">
        <v>175.98584414260114</v>
      </c>
      <c r="G26" s="197">
        <v>172.75952189075451</v>
      </c>
      <c r="H26" s="197">
        <v>176.24629553464686</v>
      </c>
      <c r="I26" s="197">
        <v>181.92906576775243</v>
      </c>
      <c r="J26" s="197">
        <v>187.79795488523689</v>
      </c>
      <c r="K26" s="197">
        <v>216.43160112629067</v>
      </c>
      <c r="L26" s="197">
        <v>239.85613359276223</v>
      </c>
      <c r="M26" s="197">
        <v>244.7603315865712</v>
      </c>
      <c r="N26" s="197">
        <v>256.85516530749305</v>
      </c>
      <c r="O26" s="197">
        <v>270.82140785349588</v>
      </c>
      <c r="P26" s="197">
        <v>282.04383883525287</v>
      </c>
      <c r="Q26" s="197">
        <v>277.50338384160369</v>
      </c>
      <c r="R26" s="197">
        <v>272.60002130642988</v>
      </c>
      <c r="S26" s="197">
        <v>299.98090630744883</v>
      </c>
      <c r="T26" s="197">
        <v>310.3501581560156</v>
      </c>
      <c r="U26" s="197">
        <v>296.29180196103607</v>
      </c>
      <c r="V26" s="197">
        <v>300.14607856779139</v>
      </c>
      <c r="W26" s="197">
        <v>311.4886983363192</v>
      </c>
      <c r="X26" s="197">
        <v>320.39167226543839</v>
      </c>
      <c r="Y26" s="197">
        <v>322.30489313551459</v>
      </c>
      <c r="Z26" s="197">
        <v>319.76665387471542</v>
      </c>
      <c r="AA26" s="208">
        <v>329.5370167578364</v>
      </c>
    </row>
    <row r="27" spans="1:27" x14ac:dyDescent="0.2">
      <c r="A27" s="199" t="s">
        <v>206</v>
      </c>
      <c r="B27" s="204">
        <v>0.63362424937080197</v>
      </c>
      <c r="C27" s="204">
        <v>0.68842187382952336</v>
      </c>
      <c r="D27" s="204">
        <v>0.78758460501449257</v>
      </c>
      <c r="E27" s="204">
        <v>0.85738593646564421</v>
      </c>
      <c r="F27" s="204">
        <v>0.99728611860115735</v>
      </c>
      <c r="G27" s="204">
        <v>0.94492089075453156</v>
      </c>
      <c r="H27" s="204">
        <v>0.86182053464685615</v>
      </c>
      <c r="I27" s="204">
        <v>0.90149876775242843</v>
      </c>
      <c r="J27" s="204">
        <v>0.96910148523689388</v>
      </c>
      <c r="K27" s="204">
        <v>1.0601593022906446</v>
      </c>
      <c r="L27" s="204">
        <v>1.0786098135622664</v>
      </c>
      <c r="M27" s="204">
        <v>1.0765953031712203</v>
      </c>
      <c r="N27" s="204">
        <v>1.0295880288930523</v>
      </c>
      <c r="O27" s="204">
        <v>1.1752174454959132</v>
      </c>
      <c r="P27" s="204">
        <v>1.0331017722528253</v>
      </c>
      <c r="Q27" s="204">
        <v>0.94421590200366756</v>
      </c>
      <c r="R27" s="204">
        <v>1.0084134706298744</v>
      </c>
      <c r="S27" s="204">
        <v>1.2082826362488499</v>
      </c>
      <c r="T27" s="204">
        <v>1.1263710264156006</v>
      </c>
      <c r="U27" s="204">
        <v>0.94778192703605213</v>
      </c>
      <c r="V27" s="204">
        <v>0.95789174019141909</v>
      </c>
      <c r="W27" s="204">
        <v>0.92324807411926413</v>
      </c>
      <c r="X27" s="204">
        <v>0.972944451238416</v>
      </c>
      <c r="Y27" s="204">
        <v>1.0177469009147115</v>
      </c>
      <c r="Z27" s="204">
        <v>1.0828453491154837</v>
      </c>
      <c r="AA27" s="204">
        <v>1.2027300844364475</v>
      </c>
    </row>
    <row r="28" spans="1:27" x14ac:dyDescent="0.2">
      <c r="A28" s="199" t="s">
        <v>207</v>
      </c>
      <c r="B28" s="201">
        <v>832.78624520000005</v>
      </c>
      <c r="C28" s="201">
        <v>693.85879640000007</v>
      </c>
      <c r="D28" s="201">
        <v>703.7536884000001</v>
      </c>
      <c r="E28" s="201">
        <v>717.51483719999999</v>
      </c>
      <c r="F28" s="201">
        <v>166.693149224</v>
      </c>
      <c r="G28" s="201">
        <v>164.46446799999998</v>
      </c>
      <c r="H28" s="201">
        <v>167.74070879999999</v>
      </c>
      <c r="I28" s="201">
        <v>172.6154808</v>
      </c>
      <c r="J28" s="201">
        <v>177.58475279999999</v>
      </c>
      <c r="K28" s="201">
        <v>203.03214422400001</v>
      </c>
      <c r="L28" s="201">
        <v>226.20714481399997</v>
      </c>
      <c r="M28" s="201">
        <v>233.0821133396</v>
      </c>
      <c r="N28" s="201">
        <v>247.07216414719997</v>
      </c>
      <c r="O28" s="201">
        <v>260.78513850479999</v>
      </c>
      <c r="P28" s="201">
        <v>271.97470610800002</v>
      </c>
      <c r="Q28" s="201">
        <v>267.4581119504</v>
      </c>
      <c r="R28" s="201">
        <v>262.40286676239998</v>
      </c>
      <c r="S28" s="201">
        <v>289.30110072920002</v>
      </c>
      <c r="T28" s="201">
        <v>298.18739665959998</v>
      </c>
      <c r="U28" s="201">
        <v>287.11396923720002</v>
      </c>
      <c r="V28" s="201">
        <v>290.28870457439996</v>
      </c>
      <c r="W28" s="201">
        <v>300.24070478919998</v>
      </c>
      <c r="X28" s="201">
        <v>309.96925169559995</v>
      </c>
      <c r="Y28" s="201">
        <v>312.57772507079994</v>
      </c>
      <c r="Z28" s="201">
        <v>309.89218536919992</v>
      </c>
      <c r="AA28" s="201">
        <v>317.72040802879997</v>
      </c>
    </row>
    <row r="29" spans="1:27" x14ac:dyDescent="0.2">
      <c r="A29" s="199" t="s">
        <v>208</v>
      </c>
      <c r="B29" s="201">
        <v>3.0966138000000005</v>
      </c>
      <c r="C29" s="201">
        <v>2.5919572000000008</v>
      </c>
      <c r="D29" s="201">
        <v>2.6132218000000003</v>
      </c>
      <c r="E29" s="201">
        <v>2.6422718000000005</v>
      </c>
      <c r="F29" s="201">
        <v>2.9751848000000001</v>
      </c>
      <c r="G29" s="201">
        <v>2.6243770000000004</v>
      </c>
      <c r="H29" s="201">
        <v>2.8109942000000006</v>
      </c>
      <c r="I29" s="201">
        <v>3.2339622000000001</v>
      </c>
      <c r="J29" s="201">
        <v>2.7008366000000001</v>
      </c>
      <c r="K29" s="201">
        <v>2.5410615999999999</v>
      </c>
      <c r="L29" s="201">
        <v>2.6508224932000002</v>
      </c>
      <c r="M29" s="201">
        <v>2.4104038798</v>
      </c>
      <c r="N29" s="201">
        <v>2.5075352274</v>
      </c>
      <c r="O29" s="201">
        <v>2.5403639352000003</v>
      </c>
      <c r="P29" s="201">
        <v>2.824860927</v>
      </c>
      <c r="Q29" s="201">
        <v>2.7193014772000001</v>
      </c>
      <c r="R29" s="201">
        <v>2.9255751854000005</v>
      </c>
      <c r="S29" s="201">
        <v>3.0302787060000003</v>
      </c>
      <c r="T29" s="201">
        <v>3.0018422420000004</v>
      </c>
      <c r="U29" s="201">
        <v>2.7020385727999998</v>
      </c>
      <c r="V29" s="201">
        <v>3.0263832172000003</v>
      </c>
      <c r="W29" s="201">
        <v>3.3223189370000004</v>
      </c>
      <c r="X29" s="201">
        <v>3.0466539586000003</v>
      </c>
      <c r="Y29" s="201">
        <v>3.0733202318000004</v>
      </c>
      <c r="Z29" s="201">
        <v>3.0452559564000001</v>
      </c>
      <c r="AA29" s="201">
        <v>3.5707566286000008</v>
      </c>
    </row>
    <row r="30" spans="1:27" x14ac:dyDescent="0.2">
      <c r="A30" s="199" t="s">
        <v>209</v>
      </c>
      <c r="B30" s="201">
        <v>4.9799680000000004</v>
      </c>
      <c r="C30" s="201">
        <v>5.7643599999999999</v>
      </c>
      <c r="D30" s="201">
        <v>3.3100480000000001</v>
      </c>
      <c r="E30" s="201">
        <v>2.700488</v>
      </c>
      <c r="F30" s="201">
        <v>5.3202239999999996</v>
      </c>
      <c r="G30" s="201">
        <v>4.7257560000000005</v>
      </c>
      <c r="H30" s="201">
        <v>4.8327719999999994</v>
      </c>
      <c r="I30" s="201">
        <v>5.1781239999999995</v>
      </c>
      <c r="J30" s="201">
        <v>6.5432639999999997</v>
      </c>
      <c r="K30" s="201">
        <v>9.7982359999999993</v>
      </c>
      <c r="L30" s="201">
        <v>9.919556472</v>
      </c>
      <c r="M30" s="201">
        <v>8.1912190639999984</v>
      </c>
      <c r="N30" s="201">
        <v>6.2458779040000003</v>
      </c>
      <c r="O30" s="201">
        <v>6.3206879679999997</v>
      </c>
      <c r="P30" s="201">
        <v>6.2111700279999997</v>
      </c>
      <c r="Q30" s="201">
        <v>6.3817545120000005</v>
      </c>
      <c r="R30" s="201">
        <v>6.2631658879999996</v>
      </c>
      <c r="S30" s="201">
        <v>6.4412442360000002</v>
      </c>
      <c r="T30" s="201">
        <v>8.0345482280000002</v>
      </c>
      <c r="U30" s="201">
        <v>5.5280122239999994</v>
      </c>
      <c r="V30" s="201">
        <v>5.8730990359999993</v>
      </c>
      <c r="W30" s="201">
        <v>7.0024265359999998</v>
      </c>
      <c r="X30" s="201">
        <v>6.4028221599999995</v>
      </c>
      <c r="Y30" s="201">
        <v>5.6361009319999997</v>
      </c>
      <c r="Z30" s="201">
        <v>5.7463672000000008</v>
      </c>
      <c r="AA30" s="201">
        <v>7.0431220160000008</v>
      </c>
    </row>
    <row r="31" spans="1:27" x14ac:dyDescent="0.2">
      <c r="A31" s="199" t="s">
        <v>210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v>0</v>
      </c>
      <c r="W31" s="201">
        <v>0</v>
      </c>
      <c r="X31" s="201">
        <v>0</v>
      </c>
      <c r="Y31" s="201">
        <v>0</v>
      </c>
      <c r="Z31" s="201">
        <v>0</v>
      </c>
      <c r="AA31" s="201">
        <v>0</v>
      </c>
    </row>
    <row r="32" spans="1:27" x14ac:dyDescent="0.2">
      <c r="A32" s="198" t="s">
        <v>211</v>
      </c>
      <c r="B32" s="197">
        <v>2395.2240676000006</v>
      </c>
      <c r="C32" s="197">
        <v>2416.1503716000007</v>
      </c>
      <c r="D32" s="197">
        <v>2508.2652616000005</v>
      </c>
      <c r="E32" s="197">
        <v>2405.4778783000002</v>
      </c>
      <c r="F32" s="197">
        <v>2408.5098071999996</v>
      </c>
      <c r="G32" s="197">
        <v>2420.4497524200001</v>
      </c>
      <c r="H32" s="197">
        <v>2431.1867564600002</v>
      </c>
      <c r="I32" s="197">
        <v>2439.8525376399998</v>
      </c>
      <c r="J32" s="197">
        <v>2451.7508757000005</v>
      </c>
      <c r="K32" s="197">
        <v>2458.8923814000009</v>
      </c>
      <c r="L32" s="197">
        <v>2471.9207013200007</v>
      </c>
      <c r="M32" s="197">
        <v>2317.8330740599999</v>
      </c>
      <c r="N32" s="197">
        <v>2311.1482931599999</v>
      </c>
      <c r="O32" s="197">
        <v>2319.2729123199997</v>
      </c>
      <c r="P32" s="197">
        <v>2318.0335098200003</v>
      </c>
      <c r="Q32" s="197">
        <v>2313.9954495000002</v>
      </c>
      <c r="R32" s="197">
        <v>2303.4973537800001</v>
      </c>
      <c r="S32" s="197">
        <v>2298.0564523000003</v>
      </c>
      <c r="T32" s="197">
        <v>2291.4372854800004</v>
      </c>
      <c r="U32" s="197">
        <v>2276.2586305199998</v>
      </c>
      <c r="V32" s="197">
        <v>2266.4637752399994</v>
      </c>
      <c r="W32" s="197">
        <v>2254.80707158</v>
      </c>
      <c r="X32" s="197">
        <v>2244.2606045999996</v>
      </c>
      <c r="Y32" s="197">
        <v>2231.7222108999999</v>
      </c>
      <c r="Z32" s="197">
        <v>2222.3349334200002</v>
      </c>
      <c r="AA32" s="197">
        <v>2216.6259799600007</v>
      </c>
    </row>
    <row r="33" spans="1:28" x14ac:dyDescent="0.2">
      <c r="A33" s="199" t="s">
        <v>212</v>
      </c>
      <c r="B33" s="201">
        <v>11.823420000000002</v>
      </c>
      <c r="C33" s="201">
        <v>13.834099999999999</v>
      </c>
      <c r="D33" s="201">
        <v>15.715280000000002</v>
      </c>
      <c r="E33" s="201">
        <v>7.3943370200000009</v>
      </c>
      <c r="F33" s="201">
        <v>8.0687888400000016</v>
      </c>
      <c r="G33" s="201">
        <v>8.6012375399999996</v>
      </c>
      <c r="H33" s="201">
        <v>8.912970780000002</v>
      </c>
      <c r="I33" s="201">
        <v>9.2367104200000014</v>
      </c>
      <c r="J33" s="201">
        <v>10.039963360000002</v>
      </c>
      <c r="K33" s="201">
        <v>9.9187079600000008</v>
      </c>
      <c r="L33" s="201">
        <v>10.511766860000002</v>
      </c>
      <c r="M33" s="201">
        <v>10.352917540000002</v>
      </c>
      <c r="N33" s="201">
        <v>10.891599040000001</v>
      </c>
      <c r="O33" s="201">
        <v>10.484545680000004</v>
      </c>
      <c r="P33" s="201">
        <v>10.270881320000001</v>
      </c>
      <c r="Q33" s="201">
        <v>10.262663460000001</v>
      </c>
      <c r="R33" s="201">
        <v>10.901517480000001</v>
      </c>
      <c r="S33" s="201">
        <v>11.119963260000002</v>
      </c>
      <c r="T33" s="201">
        <v>10.920337680000003</v>
      </c>
      <c r="U33" s="201">
        <v>10.862474840000001</v>
      </c>
      <c r="V33" s="201">
        <v>11.22753058</v>
      </c>
      <c r="W33" s="201">
        <v>11.52469024</v>
      </c>
      <c r="X33" s="201">
        <v>11.74393094</v>
      </c>
      <c r="Y33" s="201">
        <v>11.888911300000002</v>
      </c>
      <c r="Z33" s="201">
        <v>11.952740520000001</v>
      </c>
      <c r="AA33" s="201">
        <v>12.173848400000002</v>
      </c>
    </row>
    <row r="34" spans="1:28" x14ac:dyDescent="0.2">
      <c r="A34" s="199" t="s">
        <v>213</v>
      </c>
      <c r="B34" s="201">
        <v>2364.4534676000003</v>
      </c>
      <c r="C34" s="201">
        <v>2382.8048916000007</v>
      </c>
      <c r="D34" s="201">
        <v>2472.8755016000005</v>
      </c>
      <c r="E34" s="201">
        <v>2378.2881012800003</v>
      </c>
      <c r="F34" s="201">
        <v>2381.72479608</v>
      </c>
      <c r="G34" s="201">
        <v>2392.5590348800001</v>
      </c>
      <c r="H34" s="201">
        <v>2401.6473056800005</v>
      </c>
      <c r="I34" s="201">
        <v>2408.5525272200002</v>
      </c>
      <c r="J34" s="201">
        <v>2419.8546723400004</v>
      </c>
      <c r="K34" s="201">
        <v>2425.4937134400006</v>
      </c>
      <c r="L34" s="201">
        <v>2438.1068038600006</v>
      </c>
      <c r="M34" s="201">
        <v>2287.1474453800001</v>
      </c>
      <c r="N34" s="201">
        <v>2280.2663324</v>
      </c>
      <c r="O34" s="201">
        <v>2287.95111314</v>
      </c>
      <c r="P34" s="201">
        <v>2285.4147436400003</v>
      </c>
      <c r="Q34" s="201">
        <v>2281.7149199599999</v>
      </c>
      <c r="R34" s="201">
        <v>2265.9507514000002</v>
      </c>
      <c r="S34" s="201">
        <v>2257.8329306400001</v>
      </c>
      <c r="T34" s="201">
        <v>2247.4091113600002</v>
      </c>
      <c r="U34" s="201">
        <v>2234.23741604</v>
      </c>
      <c r="V34" s="201">
        <v>2223.9140503999997</v>
      </c>
      <c r="W34" s="201">
        <v>2211.92882134</v>
      </c>
      <c r="X34" s="201">
        <v>2199.8786821199997</v>
      </c>
      <c r="Y34" s="201">
        <v>2186.6329423399998</v>
      </c>
      <c r="Z34" s="201">
        <v>2176.6920018199999</v>
      </c>
      <c r="AA34" s="201">
        <v>2165.2950148200002</v>
      </c>
    </row>
    <row r="35" spans="1:28" x14ac:dyDescent="0.2">
      <c r="A35" s="199" t="s">
        <v>214</v>
      </c>
      <c r="B35" s="201">
        <v>18.947180000000003</v>
      </c>
      <c r="C35" s="201">
        <v>19.511380000000003</v>
      </c>
      <c r="D35" s="201">
        <v>19.674480000000003</v>
      </c>
      <c r="E35" s="201">
        <v>19.795440000000003</v>
      </c>
      <c r="F35" s="201">
        <v>18.71622228</v>
      </c>
      <c r="G35" s="201">
        <v>19.289479999999998</v>
      </c>
      <c r="H35" s="201">
        <v>20.626480000000001</v>
      </c>
      <c r="I35" s="201">
        <v>22.063299999999998</v>
      </c>
      <c r="J35" s="201">
        <v>21.85624</v>
      </c>
      <c r="K35" s="201">
        <v>23.479960000000002</v>
      </c>
      <c r="L35" s="201">
        <v>23.302130600000005</v>
      </c>
      <c r="M35" s="201">
        <v>20.332711140000001</v>
      </c>
      <c r="N35" s="201">
        <v>19.990361719999999</v>
      </c>
      <c r="O35" s="201">
        <v>20.837253500000003</v>
      </c>
      <c r="P35" s="201">
        <v>22.347884860000004</v>
      </c>
      <c r="Q35" s="201">
        <v>22.017866080000001</v>
      </c>
      <c r="R35" s="201">
        <v>26.645084900000004</v>
      </c>
      <c r="S35" s="201">
        <v>29.103558400000004</v>
      </c>
      <c r="T35" s="201">
        <v>33.107836440000007</v>
      </c>
      <c r="U35" s="201">
        <v>31.158739640000004</v>
      </c>
      <c r="V35" s="201">
        <v>31.322194260000003</v>
      </c>
      <c r="W35" s="201">
        <v>31.353560000000002</v>
      </c>
      <c r="X35" s="201">
        <v>32.637991540000002</v>
      </c>
      <c r="Y35" s="201">
        <v>33.200357260000004</v>
      </c>
      <c r="Z35" s="201">
        <v>33.690191080000005</v>
      </c>
      <c r="AA35" s="201">
        <v>39.157116740000006</v>
      </c>
    </row>
    <row r="36" spans="1:28" x14ac:dyDescent="0.2">
      <c r="A36" s="205" t="s">
        <v>215</v>
      </c>
      <c r="B36" s="206">
        <v>12309.906117385033</v>
      </c>
      <c r="C36" s="206">
        <v>12290.139573896746</v>
      </c>
      <c r="D36" s="206">
        <v>12010.409114347131</v>
      </c>
      <c r="E36" s="206">
        <v>12348.526496690678</v>
      </c>
      <c r="F36" s="206">
        <v>12480.915841503696</v>
      </c>
      <c r="G36" s="206">
        <v>12392.266804501374</v>
      </c>
      <c r="H36" s="206">
        <v>14079.743935163942</v>
      </c>
      <c r="I36" s="206">
        <v>14657.666089163393</v>
      </c>
      <c r="J36" s="206">
        <v>15360.738568143386</v>
      </c>
      <c r="K36" s="206">
        <v>15440.890810730929</v>
      </c>
      <c r="L36" s="206">
        <v>17229.807653881995</v>
      </c>
      <c r="M36" s="206">
        <v>17389.014203972536</v>
      </c>
      <c r="N36" s="206">
        <v>18033.288835061139</v>
      </c>
      <c r="O36" s="206">
        <v>19969.298399546067</v>
      </c>
      <c r="P36" s="206">
        <v>20012.91482475158</v>
      </c>
      <c r="Q36" s="206">
        <v>20300.305589413063</v>
      </c>
      <c r="R36" s="206">
        <v>20427.891342873369</v>
      </c>
      <c r="S36" s="206">
        <v>20615.021977825949</v>
      </c>
      <c r="T36" s="206">
        <v>20808.186379684808</v>
      </c>
      <c r="U36" s="206">
        <v>22941.362248102516</v>
      </c>
      <c r="V36" s="206">
        <v>24247.169533750304</v>
      </c>
      <c r="W36" s="206">
        <v>26428.711863023498</v>
      </c>
      <c r="X36" s="206">
        <v>24511.914595319686</v>
      </c>
      <c r="Y36" s="206">
        <v>24071.303481735478</v>
      </c>
      <c r="Z36" s="206">
        <v>24067.24458734323</v>
      </c>
      <c r="AA36" s="206">
        <v>28914.538055709167</v>
      </c>
    </row>
    <row r="37" spans="1:28" x14ac:dyDescent="0.2">
      <c r="A37" s="198" t="s">
        <v>216</v>
      </c>
      <c r="B37" s="197">
        <v>3241.6417040000001</v>
      </c>
      <c r="C37" s="197">
        <v>2917.2437839999998</v>
      </c>
      <c r="D37" s="197">
        <v>2616.8173919999999</v>
      </c>
      <c r="E37" s="197">
        <v>3106.2883040000002</v>
      </c>
      <c r="F37" s="197">
        <v>3299.190255200001</v>
      </c>
      <c r="G37" s="197">
        <v>3283.0664104000002</v>
      </c>
      <c r="H37" s="197">
        <v>4045.4555512000002</v>
      </c>
      <c r="I37" s="197">
        <v>3701.3941496000007</v>
      </c>
      <c r="J37" s="197">
        <v>3674.4765512000013</v>
      </c>
      <c r="K37" s="197">
        <v>3883.4907160000002</v>
      </c>
      <c r="L37" s="197">
        <v>4354.1265880000001</v>
      </c>
      <c r="M37" s="197">
        <v>3683.858052</v>
      </c>
      <c r="N37" s="197">
        <v>3477.2984455999999</v>
      </c>
      <c r="O37" s="197">
        <v>4127.1737359999997</v>
      </c>
      <c r="P37" s="197">
        <v>3592.9215784000007</v>
      </c>
      <c r="Q37" s="197">
        <v>3496.3660069452794</v>
      </c>
      <c r="R37" s="197">
        <v>3237.9512007808007</v>
      </c>
      <c r="S37" s="197">
        <v>3543.9401942801919</v>
      </c>
      <c r="T37" s="197">
        <v>4613.7328438655995</v>
      </c>
      <c r="U37" s="197">
        <v>7496.7730566848004</v>
      </c>
      <c r="V37" s="197">
        <v>8980.5679421248005</v>
      </c>
      <c r="W37" s="197">
        <v>11362.992283008802</v>
      </c>
      <c r="X37" s="197">
        <v>9543.9618713432046</v>
      </c>
      <c r="Y37" s="197">
        <v>9186.9288140896006</v>
      </c>
      <c r="Z37" s="197">
        <v>9340.6012036344</v>
      </c>
      <c r="AA37" s="197">
        <v>7786.7723135103997</v>
      </c>
      <c r="AB37" t="s">
        <v>359</v>
      </c>
    </row>
    <row r="38" spans="1:28" x14ac:dyDescent="0.2">
      <c r="A38" s="207" t="s">
        <v>217</v>
      </c>
      <c r="B38" s="208">
        <v>3241.6417040000001</v>
      </c>
      <c r="C38" s="208">
        <v>2917.2437839999998</v>
      </c>
      <c r="D38" s="208">
        <v>2616.8173919999999</v>
      </c>
      <c r="E38" s="208">
        <v>3106.2883040000002</v>
      </c>
      <c r="F38" s="208">
        <v>3299.190255200001</v>
      </c>
      <c r="G38" s="208">
        <v>3283.0664104000002</v>
      </c>
      <c r="H38" s="208">
        <v>4045.4555512000002</v>
      </c>
      <c r="I38" s="208">
        <v>3701.3941496000007</v>
      </c>
      <c r="J38" s="208">
        <v>3674.4765512000013</v>
      </c>
      <c r="K38" s="208">
        <v>3883.4907160000002</v>
      </c>
      <c r="L38" s="208">
        <v>4354.1265880000001</v>
      </c>
      <c r="M38" s="208">
        <v>3683.858052</v>
      </c>
      <c r="N38" s="208">
        <v>3477.2984455999999</v>
      </c>
      <c r="O38" s="208">
        <v>4127.1737359999997</v>
      </c>
      <c r="P38" s="208">
        <v>3592.9215784000007</v>
      </c>
      <c r="Q38" s="208">
        <v>3496.3660069452794</v>
      </c>
      <c r="R38" s="208">
        <v>3237.9512007808007</v>
      </c>
      <c r="S38" s="208">
        <v>3543.9401942801919</v>
      </c>
      <c r="T38" s="208">
        <v>4613.7328438655995</v>
      </c>
      <c r="U38" s="208">
        <v>7496.7730566848004</v>
      </c>
      <c r="V38" s="208">
        <v>8980.5679421248005</v>
      </c>
      <c r="W38" s="208">
        <v>11362.992283008802</v>
      </c>
      <c r="X38" s="208">
        <v>9543.9618713432046</v>
      </c>
      <c r="Y38" s="208">
        <v>9186.9288140896006</v>
      </c>
      <c r="Z38" s="208">
        <v>9340.6012036344</v>
      </c>
      <c r="AA38" s="208">
        <v>7786.7723135103997</v>
      </c>
    </row>
    <row r="39" spans="1:28" x14ac:dyDescent="0.2">
      <c r="A39" s="209" t="s">
        <v>218</v>
      </c>
      <c r="B39" s="201">
        <v>3200.4747600000001</v>
      </c>
      <c r="C39" s="201">
        <v>2869.73596</v>
      </c>
      <c r="D39" s="201">
        <v>2567.4560799999999</v>
      </c>
      <c r="E39" s="201">
        <v>3050.4885600000002</v>
      </c>
      <c r="F39" s="201">
        <v>3237.6251880000009</v>
      </c>
      <c r="G39" s="201">
        <v>3212.858236</v>
      </c>
      <c r="H39" s="201">
        <v>3961.4047480000004</v>
      </c>
      <c r="I39" s="201">
        <v>3621.1283640000006</v>
      </c>
      <c r="J39" s="201">
        <v>3600.6687080000011</v>
      </c>
      <c r="K39" s="201">
        <v>3800.0349800000004</v>
      </c>
      <c r="L39" s="201">
        <v>4276.9141799999998</v>
      </c>
      <c r="M39" s="201">
        <v>3616.2057399999999</v>
      </c>
      <c r="N39" s="201">
        <v>3415.7626439999999</v>
      </c>
      <c r="O39" s="201">
        <v>4063.47228</v>
      </c>
      <c r="P39" s="201">
        <v>3537.4437560000006</v>
      </c>
      <c r="Q39" s="201">
        <v>3427.1376897071996</v>
      </c>
      <c r="R39" s="201">
        <v>3173.8281347920006</v>
      </c>
      <c r="S39" s="201">
        <v>3474.3656658720797</v>
      </c>
      <c r="T39" s="201">
        <v>4512.2528345439996</v>
      </c>
      <c r="U39" s="201">
        <v>7404.1358337520005</v>
      </c>
      <c r="V39" s="201">
        <v>8870.8547293520005</v>
      </c>
      <c r="W39" s="201">
        <v>11229.168898332002</v>
      </c>
      <c r="X39" s="201">
        <v>9410.7443626280037</v>
      </c>
      <c r="Y39" s="201">
        <v>9059.473682504</v>
      </c>
      <c r="Z39" s="201">
        <v>9209.3592302264005</v>
      </c>
      <c r="AA39" s="201">
        <v>7716.0912850559998</v>
      </c>
    </row>
    <row r="40" spans="1:28" x14ac:dyDescent="0.2">
      <c r="A40" s="209" t="s">
        <v>219</v>
      </c>
      <c r="B40" s="201">
        <v>41.166944000000008</v>
      </c>
      <c r="C40" s="201">
        <v>47.507823999999999</v>
      </c>
      <c r="D40" s="201">
        <v>49.361311999999998</v>
      </c>
      <c r="E40" s="201">
        <v>55.799744000000004</v>
      </c>
      <c r="F40" s="201">
        <v>61.565067200000001</v>
      </c>
      <c r="G40" s="201">
        <v>70.208174400000004</v>
      </c>
      <c r="H40" s="201">
        <v>84.050803200000004</v>
      </c>
      <c r="I40" s="201">
        <v>80.265785600000015</v>
      </c>
      <c r="J40" s="201">
        <v>73.807843199999994</v>
      </c>
      <c r="K40" s="201">
        <v>83.455736000000002</v>
      </c>
      <c r="L40" s="201">
        <v>77.212407999999996</v>
      </c>
      <c r="M40" s="201">
        <v>67.652311999999995</v>
      </c>
      <c r="N40" s="201">
        <v>61.535801599999999</v>
      </c>
      <c r="O40" s="201">
        <v>63.701456</v>
      </c>
      <c r="P40" s="201">
        <v>55.477822400000008</v>
      </c>
      <c r="Q40" s="201">
        <v>69.22831723808001</v>
      </c>
      <c r="R40" s="201">
        <v>64.123065988800022</v>
      </c>
      <c r="S40" s="201">
        <v>69.57452840811203</v>
      </c>
      <c r="T40" s="201">
        <v>101.48000932159998</v>
      </c>
      <c r="U40" s="201">
        <v>92.6372229328</v>
      </c>
      <c r="V40" s="201">
        <v>109.71321277280001</v>
      </c>
      <c r="W40" s="201">
        <v>133.82338467680003</v>
      </c>
      <c r="X40" s="201">
        <v>133.21750871520004</v>
      </c>
      <c r="Y40" s="201">
        <v>127.45513158560001</v>
      </c>
      <c r="Z40" s="201">
        <v>131.24197340800004</v>
      </c>
      <c r="AA40" s="201">
        <v>70.681028454400007</v>
      </c>
    </row>
    <row r="41" spans="1:28" x14ac:dyDescent="0.2">
      <c r="A41" s="207" t="s">
        <v>220</v>
      </c>
      <c r="B41" s="201">
        <v>0</v>
      </c>
      <c r="C41" s="201">
        <v>0</v>
      </c>
      <c r="D41" s="201">
        <v>0</v>
      </c>
      <c r="E41" s="201">
        <v>0</v>
      </c>
      <c r="F41" s="201">
        <v>0</v>
      </c>
      <c r="G41" s="201">
        <v>0</v>
      </c>
      <c r="H41" s="201">
        <v>0</v>
      </c>
      <c r="I41" s="201">
        <v>0</v>
      </c>
      <c r="J41" s="201">
        <v>0</v>
      </c>
      <c r="K41" s="201">
        <v>0</v>
      </c>
      <c r="L41" s="201">
        <v>0</v>
      </c>
      <c r="M41" s="201">
        <v>0</v>
      </c>
      <c r="N41" s="201">
        <v>0</v>
      </c>
      <c r="O41" s="201">
        <v>0</v>
      </c>
      <c r="P41" s="201">
        <v>0</v>
      </c>
      <c r="Q41" s="201">
        <v>0</v>
      </c>
      <c r="R41" s="201">
        <v>0</v>
      </c>
      <c r="S41" s="201">
        <v>0</v>
      </c>
      <c r="T41" s="201">
        <v>0</v>
      </c>
      <c r="U41" s="201">
        <v>0</v>
      </c>
      <c r="V41" s="201">
        <v>0</v>
      </c>
      <c r="W41" s="201">
        <v>0</v>
      </c>
      <c r="X41" s="201">
        <v>0</v>
      </c>
      <c r="Y41" s="201">
        <v>0</v>
      </c>
      <c r="Z41" s="201">
        <v>0</v>
      </c>
      <c r="AA41" s="201">
        <v>0</v>
      </c>
    </row>
    <row r="42" spans="1:28" x14ac:dyDescent="0.2">
      <c r="A42" s="198" t="s">
        <v>221</v>
      </c>
      <c r="B42" s="197">
        <v>9068.2644133850335</v>
      </c>
      <c r="C42" s="197">
        <v>9372.8957898967456</v>
      </c>
      <c r="D42" s="197">
        <v>9393.5917223471315</v>
      </c>
      <c r="E42" s="197">
        <v>9242.2381926906783</v>
      </c>
      <c r="F42" s="197">
        <v>9181.7255863036953</v>
      </c>
      <c r="G42" s="197">
        <v>9109.2003941013736</v>
      </c>
      <c r="H42" s="197">
        <v>10034.288383963942</v>
      </c>
      <c r="I42" s="197">
        <v>10956.271939563392</v>
      </c>
      <c r="J42" s="197">
        <v>11686.262016943385</v>
      </c>
      <c r="K42" s="197">
        <v>11557.400094730929</v>
      </c>
      <c r="L42" s="197">
        <v>12875.681065881994</v>
      </c>
      <c r="M42" s="197">
        <v>13705.156151972536</v>
      </c>
      <c r="N42" s="197">
        <v>14555.99038946114</v>
      </c>
      <c r="O42" s="197">
        <v>15842.124663546067</v>
      </c>
      <c r="P42" s="197">
        <v>16419.99324635158</v>
      </c>
      <c r="Q42" s="197">
        <v>16803.939582467785</v>
      </c>
      <c r="R42" s="197">
        <v>17189.940142092568</v>
      </c>
      <c r="S42" s="197">
        <v>17071.081783545756</v>
      </c>
      <c r="T42" s="197">
        <v>16194.453535819208</v>
      </c>
      <c r="U42" s="197">
        <v>15444.589191417717</v>
      </c>
      <c r="V42" s="197">
        <v>15266.601591625502</v>
      </c>
      <c r="W42" s="197">
        <v>15065.719580014698</v>
      </c>
      <c r="X42" s="197">
        <v>14967.952723976479</v>
      </c>
      <c r="Y42" s="197">
        <v>14884.37466764588</v>
      </c>
      <c r="Z42" s="197">
        <v>14726.643383708828</v>
      </c>
      <c r="AA42" s="197">
        <v>21127.765742198768</v>
      </c>
      <c r="AB42" t="s">
        <v>360</v>
      </c>
    </row>
    <row r="43" spans="1:28" x14ac:dyDescent="0.2">
      <c r="A43" s="199" t="s">
        <v>222</v>
      </c>
      <c r="B43" s="201">
        <v>5629.99486681489</v>
      </c>
      <c r="C43" s="201">
        <v>5922.7113447128231</v>
      </c>
      <c r="D43" s="201">
        <v>5989.9832024233756</v>
      </c>
      <c r="E43" s="201">
        <v>5883.1984987631768</v>
      </c>
      <c r="F43" s="201">
        <v>5733.091663821865</v>
      </c>
      <c r="G43" s="201">
        <v>5533.1425733801198</v>
      </c>
      <c r="H43" s="201">
        <v>6180.3067192855851</v>
      </c>
      <c r="I43" s="201">
        <v>6887.043288772802</v>
      </c>
      <c r="J43" s="201">
        <v>7205.6186179588922</v>
      </c>
      <c r="K43" s="201">
        <v>6795.4820309479883</v>
      </c>
      <c r="L43" s="201">
        <v>7542.5779252039792</v>
      </c>
      <c r="M43" s="201">
        <v>8294.6904830942549</v>
      </c>
      <c r="N43" s="201">
        <v>8875.8025526706006</v>
      </c>
      <c r="O43" s="201">
        <v>9790.1160489016183</v>
      </c>
      <c r="P43" s="201">
        <v>9928.0135962128315</v>
      </c>
      <c r="Q43" s="201">
        <v>9646.2066600464914</v>
      </c>
      <c r="R43" s="201">
        <v>9155.9560041843033</v>
      </c>
      <c r="S43" s="201">
        <v>8423.5234250739977</v>
      </c>
      <c r="T43" s="201">
        <v>7415.9198378248248</v>
      </c>
      <c r="U43" s="201">
        <v>6514.9275453698756</v>
      </c>
      <c r="V43" s="201">
        <v>6330.0016387239339</v>
      </c>
      <c r="W43" s="201">
        <v>6194.7962603177984</v>
      </c>
      <c r="X43" s="201">
        <v>6106.7785769350558</v>
      </c>
      <c r="Y43" s="201">
        <v>6027.1205039191109</v>
      </c>
      <c r="Z43" s="201">
        <v>5638.7665967160628</v>
      </c>
      <c r="AA43" s="201">
        <v>5181.1558314910208</v>
      </c>
    </row>
    <row r="44" spans="1:28" x14ac:dyDescent="0.2">
      <c r="A44" s="210" t="s">
        <v>223</v>
      </c>
      <c r="B44" s="211">
        <v>3438.2695465701436</v>
      </c>
      <c r="C44" s="211">
        <v>3450.1844451839215</v>
      </c>
      <c r="D44" s="211">
        <v>3403.6085199237555</v>
      </c>
      <c r="E44" s="211">
        <v>3359.0396939275015</v>
      </c>
      <c r="F44" s="211">
        <v>3448.6339224818307</v>
      </c>
      <c r="G44" s="211">
        <v>3576.0578207212538</v>
      </c>
      <c r="H44" s="211">
        <v>3853.9816646783565</v>
      </c>
      <c r="I44" s="211">
        <v>4069.2286507905901</v>
      </c>
      <c r="J44" s="211">
        <v>4480.6433989844927</v>
      </c>
      <c r="K44" s="211">
        <v>4761.9180637829395</v>
      </c>
      <c r="L44" s="211">
        <v>5333.1031406780148</v>
      </c>
      <c r="M44" s="211">
        <v>5410.4656688782825</v>
      </c>
      <c r="N44" s="211">
        <v>5680.1878367905392</v>
      </c>
      <c r="O44" s="211">
        <v>6052.0086146444482</v>
      </c>
      <c r="P44" s="211">
        <v>6491.9796501387464</v>
      </c>
      <c r="Q44" s="211">
        <v>7157.7329224212917</v>
      </c>
      <c r="R44" s="211">
        <v>8033.9841379082645</v>
      </c>
      <c r="S44" s="211">
        <v>8647.5583584717606</v>
      </c>
      <c r="T44" s="211">
        <v>8778.5336979943841</v>
      </c>
      <c r="U44" s="211">
        <v>8929.6616460478417</v>
      </c>
      <c r="V44" s="211">
        <v>8936.599952901568</v>
      </c>
      <c r="W44" s="211">
        <v>8870.9233196968999</v>
      </c>
      <c r="X44" s="211">
        <v>8861.1741470414236</v>
      </c>
      <c r="Y44" s="211">
        <v>8857.2541637267677</v>
      </c>
      <c r="Z44" s="211">
        <v>9087.8767869927651</v>
      </c>
      <c r="AA44" s="211">
        <v>8892.5886829272367</v>
      </c>
    </row>
    <row r="45" spans="1:28" ht="16" thickBot="1" x14ac:dyDescent="0.25">
      <c r="A45" s="212" t="s">
        <v>224</v>
      </c>
      <c r="B45" s="213">
        <v>0</v>
      </c>
      <c r="C45" s="213">
        <v>0</v>
      </c>
      <c r="D45" s="213">
        <v>0</v>
      </c>
      <c r="E45" s="213">
        <v>0</v>
      </c>
      <c r="F45" s="213">
        <v>0</v>
      </c>
      <c r="G45" s="213">
        <v>0</v>
      </c>
      <c r="H45" s="213">
        <v>0</v>
      </c>
      <c r="I45" s="213">
        <v>0</v>
      </c>
      <c r="J45" s="213">
        <v>0</v>
      </c>
      <c r="K45" s="213">
        <v>0</v>
      </c>
      <c r="L45" s="213">
        <v>0</v>
      </c>
      <c r="M45" s="213">
        <v>0</v>
      </c>
      <c r="N45" s="213">
        <v>0</v>
      </c>
      <c r="O45" s="213">
        <v>0</v>
      </c>
      <c r="P45" s="213">
        <v>0</v>
      </c>
      <c r="Q45" s="213">
        <v>0</v>
      </c>
      <c r="R45" s="213">
        <v>0</v>
      </c>
      <c r="S45" s="213">
        <v>0</v>
      </c>
      <c r="T45" s="213">
        <v>0</v>
      </c>
      <c r="U45" s="213">
        <v>0</v>
      </c>
      <c r="V45" s="213">
        <v>0</v>
      </c>
      <c r="W45" s="213">
        <v>0</v>
      </c>
      <c r="X45" s="213">
        <v>0</v>
      </c>
      <c r="Y45" s="213">
        <v>0</v>
      </c>
      <c r="Z45" s="213">
        <v>0</v>
      </c>
      <c r="AA45" s="213">
        <v>7054.0212277805113</v>
      </c>
    </row>
    <row r="46" spans="1:28" x14ac:dyDescent="0.2">
      <c r="A46" s="194" t="s">
        <v>225</v>
      </c>
      <c r="B46" s="214">
        <v>257.95357707280004</v>
      </c>
      <c r="C46" s="214">
        <v>259.60544820560006</v>
      </c>
      <c r="D46" s="214">
        <v>277.78269522640005</v>
      </c>
      <c r="E46" s="214">
        <v>246.02004380693603</v>
      </c>
      <c r="F46" s="214">
        <v>248.22202821824803</v>
      </c>
      <c r="G46" s="214">
        <v>257.78539161609456</v>
      </c>
      <c r="H46" s="214">
        <v>254.86177723985503</v>
      </c>
      <c r="I46" s="214">
        <v>247.00345706957026</v>
      </c>
      <c r="J46" s="214">
        <v>240.54972129705283</v>
      </c>
      <c r="K46" s="214">
        <v>221.23985645907601</v>
      </c>
      <c r="L46" s="214">
        <v>223.04832472592665</v>
      </c>
      <c r="M46" s="214">
        <v>206.48307610466267</v>
      </c>
      <c r="N46" s="214">
        <v>193.58861527692648</v>
      </c>
      <c r="O46" s="214">
        <v>193.44738108738298</v>
      </c>
      <c r="P46" s="214">
        <v>195.42048740160888</v>
      </c>
      <c r="Q46" s="214">
        <v>204.17449339810548</v>
      </c>
      <c r="R46" s="214">
        <v>213.39940910803426</v>
      </c>
      <c r="S46" s="214">
        <v>184.5733588404911</v>
      </c>
      <c r="T46" s="214">
        <v>198.74748072958246</v>
      </c>
      <c r="U46" s="214">
        <v>209.24262497375784</v>
      </c>
      <c r="V46" s="214">
        <v>209.4322233712374</v>
      </c>
      <c r="W46" s="214">
        <v>216.87174820153794</v>
      </c>
      <c r="X46" s="214">
        <v>216.97978923607749</v>
      </c>
      <c r="Y46" s="214">
        <v>202.45561779954787</v>
      </c>
      <c r="Z46" s="214">
        <v>194.83138694750556</v>
      </c>
      <c r="AA46" s="214">
        <v>181.78356825671082</v>
      </c>
    </row>
    <row r="47" spans="1:28" x14ac:dyDescent="0.2">
      <c r="A47" s="215" t="s">
        <v>226</v>
      </c>
      <c r="B47" s="216">
        <v>0</v>
      </c>
      <c r="C47" s="216">
        <v>0</v>
      </c>
      <c r="D47" s="216">
        <v>0</v>
      </c>
      <c r="E47" s="216">
        <v>0</v>
      </c>
      <c r="F47" s="216">
        <v>0</v>
      </c>
      <c r="G47" s="216">
        <v>0</v>
      </c>
      <c r="H47" s="216">
        <v>0</v>
      </c>
      <c r="I47" s="216">
        <v>0</v>
      </c>
      <c r="J47" s="216">
        <v>0</v>
      </c>
      <c r="K47" s="216">
        <v>0</v>
      </c>
      <c r="L47" s="216">
        <v>0</v>
      </c>
      <c r="M47" s="216">
        <v>0</v>
      </c>
      <c r="N47" s="216">
        <v>0</v>
      </c>
      <c r="O47" s="216">
        <v>0</v>
      </c>
      <c r="P47" s="216">
        <v>0</v>
      </c>
      <c r="Q47" s="216">
        <v>0</v>
      </c>
      <c r="R47" s="216">
        <v>0</v>
      </c>
      <c r="S47" s="216">
        <v>0</v>
      </c>
      <c r="T47" s="216">
        <v>0</v>
      </c>
      <c r="U47" s="216">
        <v>0</v>
      </c>
      <c r="V47" s="216">
        <v>0</v>
      </c>
      <c r="W47" s="216">
        <v>0</v>
      </c>
      <c r="X47" s="216">
        <v>0</v>
      </c>
      <c r="Y47" s="216">
        <v>0</v>
      </c>
      <c r="Z47" s="216">
        <v>0</v>
      </c>
      <c r="AA47" s="216">
        <v>0</v>
      </c>
      <c r="AB47" t="s">
        <v>361</v>
      </c>
    </row>
    <row r="48" spans="1:28" x14ac:dyDescent="0.2">
      <c r="A48" s="217" t="s">
        <v>227</v>
      </c>
      <c r="B48" s="204">
        <v>0</v>
      </c>
      <c r="C48" s="204">
        <v>0</v>
      </c>
      <c r="D48" s="204">
        <v>0</v>
      </c>
      <c r="E48" s="204">
        <v>0</v>
      </c>
      <c r="F48" s="204">
        <v>0</v>
      </c>
      <c r="G48" s="204">
        <v>0</v>
      </c>
      <c r="H48" s="204">
        <v>0</v>
      </c>
      <c r="I48" s="204">
        <v>0</v>
      </c>
      <c r="J48" s="204">
        <v>0</v>
      </c>
      <c r="K48" s="204">
        <v>0</v>
      </c>
      <c r="L48" s="204">
        <v>0</v>
      </c>
      <c r="M48" s="204">
        <v>0</v>
      </c>
      <c r="N48" s="204">
        <v>0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4">
        <v>0</v>
      </c>
      <c r="U48" s="204">
        <v>0</v>
      </c>
      <c r="V48" s="204">
        <v>0</v>
      </c>
      <c r="W48" s="204">
        <v>0</v>
      </c>
      <c r="X48" s="204">
        <v>0</v>
      </c>
      <c r="Y48" s="204">
        <v>0</v>
      </c>
      <c r="Z48" s="204">
        <v>0</v>
      </c>
      <c r="AA48" s="204">
        <v>0</v>
      </c>
    </row>
    <row r="49" spans="1:28" x14ac:dyDescent="0.2">
      <c r="A49" s="218" t="s">
        <v>228</v>
      </c>
      <c r="B49" s="201">
        <v>0</v>
      </c>
      <c r="C49" s="201">
        <v>0</v>
      </c>
      <c r="D49" s="201">
        <v>0</v>
      </c>
      <c r="E49" s="201">
        <v>0</v>
      </c>
      <c r="F49" s="201">
        <v>0</v>
      </c>
      <c r="G49" s="201">
        <v>0</v>
      </c>
      <c r="H49" s="201">
        <v>0</v>
      </c>
      <c r="I49" s="201">
        <v>0</v>
      </c>
      <c r="J49" s="201">
        <v>0</v>
      </c>
      <c r="K49" s="201">
        <v>0</v>
      </c>
      <c r="L49" s="201">
        <v>0</v>
      </c>
      <c r="M49" s="201">
        <v>0</v>
      </c>
      <c r="N49" s="201">
        <v>0</v>
      </c>
      <c r="O49" s="201">
        <v>0</v>
      </c>
      <c r="P49" s="201">
        <v>0</v>
      </c>
      <c r="Q49" s="201">
        <v>0</v>
      </c>
      <c r="R49" s="201">
        <v>0</v>
      </c>
      <c r="S49" s="201">
        <v>0</v>
      </c>
      <c r="T49" s="201">
        <v>0</v>
      </c>
      <c r="U49" s="201">
        <v>0</v>
      </c>
      <c r="V49" s="201">
        <v>0</v>
      </c>
      <c r="W49" s="201">
        <v>0</v>
      </c>
      <c r="X49" s="201">
        <v>0</v>
      </c>
      <c r="Y49" s="201">
        <v>0</v>
      </c>
      <c r="Z49" s="201">
        <v>0</v>
      </c>
      <c r="AA49" s="201">
        <v>0</v>
      </c>
    </row>
    <row r="50" spans="1:28" x14ac:dyDescent="0.2">
      <c r="A50" s="218" t="s">
        <v>229</v>
      </c>
      <c r="B50" s="201">
        <v>0</v>
      </c>
      <c r="C50" s="201">
        <v>0</v>
      </c>
      <c r="D50" s="201">
        <v>0</v>
      </c>
      <c r="E50" s="201">
        <v>0</v>
      </c>
      <c r="F50" s="201">
        <v>0</v>
      </c>
      <c r="G50" s="201">
        <v>0</v>
      </c>
      <c r="H50" s="201">
        <v>0</v>
      </c>
      <c r="I50" s="201">
        <v>0</v>
      </c>
      <c r="J50" s="201">
        <v>0</v>
      </c>
      <c r="K50" s="201">
        <v>0</v>
      </c>
      <c r="L50" s="201">
        <v>0</v>
      </c>
      <c r="M50" s="201">
        <v>0</v>
      </c>
      <c r="N50" s="201">
        <v>0</v>
      </c>
      <c r="O50" s="201">
        <v>0</v>
      </c>
      <c r="P50" s="201">
        <v>0</v>
      </c>
      <c r="Q50" s="201">
        <v>0</v>
      </c>
      <c r="R50" s="201">
        <v>0</v>
      </c>
      <c r="S50" s="201">
        <v>0</v>
      </c>
      <c r="T50" s="201">
        <v>0</v>
      </c>
      <c r="U50" s="201">
        <v>0</v>
      </c>
      <c r="V50" s="201">
        <v>0</v>
      </c>
      <c r="W50" s="201">
        <v>0</v>
      </c>
      <c r="X50" s="201">
        <v>0</v>
      </c>
      <c r="Y50" s="201">
        <v>0</v>
      </c>
      <c r="Z50" s="201">
        <v>0</v>
      </c>
      <c r="AA50" s="201">
        <v>0</v>
      </c>
    </row>
    <row r="51" spans="1:28" x14ac:dyDescent="0.2">
      <c r="A51" s="218" t="s">
        <v>230</v>
      </c>
      <c r="B51" s="201">
        <v>0</v>
      </c>
      <c r="C51" s="201">
        <v>0</v>
      </c>
      <c r="D51" s="201">
        <v>0</v>
      </c>
      <c r="E51" s="201">
        <v>0</v>
      </c>
      <c r="F51" s="201">
        <v>0</v>
      </c>
      <c r="G51" s="201">
        <v>0</v>
      </c>
      <c r="H51" s="201">
        <v>0</v>
      </c>
      <c r="I51" s="201">
        <v>0</v>
      </c>
      <c r="J51" s="201">
        <v>0</v>
      </c>
      <c r="K51" s="201">
        <v>0</v>
      </c>
      <c r="L51" s="201">
        <v>0</v>
      </c>
      <c r="M51" s="201">
        <v>0</v>
      </c>
      <c r="N51" s="201">
        <v>0</v>
      </c>
      <c r="O51" s="201">
        <v>0</v>
      </c>
      <c r="P51" s="201">
        <v>0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1">
        <v>0</v>
      </c>
      <c r="W51" s="201">
        <v>0</v>
      </c>
      <c r="X51" s="201">
        <v>0</v>
      </c>
      <c r="Y51" s="201">
        <v>0</v>
      </c>
      <c r="Z51" s="201">
        <v>0</v>
      </c>
      <c r="AA51" s="201">
        <v>0</v>
      </c>
    </row>
    <row r="52" spans="1:28" x14ac:dyDescent="0.2">
      <c r="A52" s="218" t="s">
        <v>231</v>
      </c>
      <c r="B52" s="204">
        <v>0</v>
      </c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0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4">
        <v>0</v>
      </c>
      <c r="W52" s="204">
        <v>0</v>
      </c>
      <c r="X52" s="204">
        <v>0</v>
      </c>
      <c r="Y52" s="204">
        <v>0</v>
      </c>
      <c r="Z52" s="204">
        <v>0</v>
      </c>
      <c r="AA52" s="204">
        <v>0</v>
      </c>
    </row>
    <row r="53" spans="1:28" x14ac:dyDescent="0.2">
      <c r="A53" s="219" t="s">
        <v>232</v>
      </c>
      <c r="B53" s="197">
        <v>257.95357707280004</v>
      </c>
      <c r="C53" s="197">
        <v>259.60544820560006</v>
      </c>
      <c r="D53" s="197">
        <v>277.78269522640005</v>
      </c>
      <c r="E53" s="197">
        <v>246.02004380693603</v>
      </c>
      <c r="F53" s="197">
        <v>248.22202821824803</v>
      </c>
      <c r="G53" s="197">
        <v>257.78539161609456</v>
      </c>
      <c r="H53" s="197">
        <v>254.86177723985503</v>
      </c>
      <c r="I53" s="197">
        <v>247.00345706957026</v>
      </c>
      <c r="J53" s="197">
        <v>240.54972129705283</v>
      </c>
      <c r="K53" s="197">
        <v>221.23985645907601</v>
      </c>
      <c r="L53" s="197">
        <v>223.04832472592665</v>
      </c>
      <c r="M53" s="197">
        <v>206.48307610466267</v>
      </c>
      <c r="N53" s="197">
        <v>193.58861527692648</v>
      </c>
      <c r="O53" s="197">
        <v>193.44738108738298</v>
      </c>
      <c r="P53" s="197">
        <v>195.42048740160888</v>
      </c>
      <c r="Q53" s="197">
        <v>204.17449339810548</v>
      </c>
      <c r="R53" s="197">
        <v>213.39940910803426</v>
      </c>
      <c r="S53" s="197">
        <v>184.5733588404911</v>
      </c>
      <c r="T53" s="197">
        <v>198.74748072958246</v>
      </c>
      <c r="U53" s="197">
        <v>209.24262497375784</v>
      </c>
      <c r="V53" s="197">
        <v>209.4322233712374</v>
      </c>
      <c r="W53" s="197">
        <v>216.87174820153794</v>
      </c>
      <c r="X53" s="197">
        <v>216.97978923607749</v>
      </c>
      <c r="Y53" s="197">
        <v>202.45561779954787</v>
      </c>
      <c r="Z53" s="197">
        <v>194.83138694750556</v>
      </c>
      <c r="AA53" s="197">
        <v>181.78356825671082</v>
      </c>
      <c r="AB53" t="s">
        <v>362</v>
      </c>
    </row>
    <row r="54" spans="1:28" x14ac:dyDescent="0.2">
      <c r="A54" s="217" t="s">
        <v>233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4">
        <v>0</v>
      </c>
      <c r="W54" s="204">
        <v>0</v>
      </c>
      <c r="X54" s="204">
        <v>0</v>
      </c>
      <c r="Y54" s="204">
        <v>0</v>
      </c>
      <c r="Z54" s="204">
        <v>0</v>
      </c>
      <c r="AA54" s="204">
        <v>0</v>
      </c>
    </row>
    <row r="55" spans="1:28" x14ac:dyDescent="0.2">
      <c r="A55" s="217" t="s">
        <v>234</v>
      </c>
      <c r="B55" s="204">
        <v>0</v>
      </c>
      <c r="C55" s="204">
        <v>0</v>
      </c>
      <c r="D55" s="204">
        <v>0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4">
        <v>0</v>
      </c>
      <c r="W55" s="204">
        <v>0</v>
      </c>
      <c r="X55" s="204">
        <v>0</v>
      </c>
      <c r="Y55" s="204">
        <v>0</v>
      </c>
      <c r="Z55" s="204">
        <v>0</v>
      </c>
      <c r="AA55" s="204">
        <v>0</v>
      </c>
    </row>
    <row r="56" spans="1:28" x14ac:dyDescent="0.2">
      <c r="A56" s="217" t="s">
        <v>235</v>
      </c>
      <c r="B56" s="204">
        <v>0</v>
      </c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04">
        <v>0</v>
      </c>
    </row>
    <row r="57" spans="1:28" x14ac:dyDescent="0.2">
      <c r="A57" s="217" t="s">
        <v>237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4">
        <v>0</v>
      </c>
      <c r="W57" s="204">
        <v>0</v>
      </c>
      <c r="X57" s="204">
        <v>0</v>
      </c>
      <c r="Y57" s="204">
        <v>0</v>
      </c>
      <c r="Z57" s="204">
        <v>0</v>
      </c>
      <c r="AA57" s="204">
        <v>0</v>
      </c>
    </row>
    <row r="58" spans="1:28" x14ac:dyDescent="0.2">
      <c r="A58" s="217" t="s">
        <v>238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4">
        <v>0</v>
      </c>
      <c r="W58" s="204">
        <v>0</v>
      </c>
      <c r="X58" s="204">
        <v>0</v>
      </c>
      <c r="Y58" s="204">
        <v>0</v>
      </c>
      <c r="Z58" s="204">
        <v>0</v>
      </c>
      <c r="AA58" s="204">
        <v>0</v>
      </c>
    </row>
    <row r="59" spans="1:28" x14ac:dyDescent="0.2">
      <c r="A59" s="217" t="s">
        <v>239</v>
      </c>
      <c r="B59" s="204">
        <v>0</v>
      </c>
      <c r="C59" s="204">
        <v>0</v>
      </c>
      <c r="D59" s="204">
        <v>0</v>
      </c>
      <c r="E59" s="204">
        <v>0</v>
      </c>
      <c r="F59" s="204">
        <v>0</v>
      </c>
      <c r="G59" s="204">
        <v>0</v>
      </c>
      <c r="H59" s="204">
        <v>0</v>
      </c>
      <c r="I59" s="204">
        <v>0</v>
      </c>
      <c r="J59" s="204">
        <v>0</v>
      </c>
      <c r="K59" s="204">
        <v>0</v>
      </c>
      <c r="L59" s="204">
        <v>0</v>
      </c>
      <c r="M59" s="204">
        <v>0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4">
        <v>0</v>
      </c>
      <c r="W59" s="204">
        <v>0</v>
      </c>
      <c r="X59" s="204">
        <v>0</v>
      </c>
      <c r="Y59" s="204">
        <v>0</v>
      </c>
      <c r="Z59" s="204">
        <v>0</v>
      </c>
      <c r="AA59" s="204">
        <v>0</v>
      </c>
    </row>
    <row r="60" spans="1:28" x14ac:dyDescent="0.2">
      <c r="A60" s="217" t="s">
        <v>240</v>
      </c>
      <c r="B60" s="204">
        <v>0</v>
      </c>
      <c r="C60" s="204">
        <v>0</v>
      </c>
      <c r="D60" s="204">
        <v>0</v>
      </c>
      <c r="E60" s="204">
        <v>0</v>
      </c>
      <c r="F60" s="204">
        <v>0</v>
      </c>
      <c r="G60" s="204">
        <v>0</v>
      </c>
      <c r="H60" s="204">
        <v>0</v>
      </c>
      <c r="I60" s="204">
        <v>0</v>
      </c>
      <c r="J60" s="204">
        <v>0</v>
      </c>
      <c r="K60" s="204">
        <v>0</v>
      </c>
      <c r="L60" s="204">
        <v>0</v>
      </c>
      <c r="M60" s="204">
        <v>0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4">
        <v>0</v>
      </c>
      <c r="W60" s="204">
        <v>0</v>
      </c>
      <c r="X60" s="204">
        <v>0</v>
      </c>
      <c r="Y60" s="204">
        <v>0</v>
      </c>
      <c r="Z60" s="204">
        <v>0</v>
      </c>
      <c r="AA60" s="204">
        <v>0</v>
      </c>
    </row>
    <row r="61" spans="1:28" x14ac:dyDescent="0.2">
      <c r="A61" s="218" t="s">
        <v>241</v>
      </c>
      <c r="B61" s="204">
        <v>257.95357707280004</v>
      </c>
      <c r="C61" s="204">
        <v>259.60544820560006</v>
      </c>
      <c r="D61" s="204">
        <v>277.78269522640005</v>
      </c>
      <c r="E61" s="204">
        <v>246.02004380693603</v>
      </c>
      <c r="F61" s="204">
        <v>248.22202821824803</v>
      </c>
      <c r="G61" s="204">
        <v>257.78539161609456</v>
      </c>
      <c r="H61" s="204">
        <v>254.86177723985503</v>
      </c>
      <c r="I61" s="204">
        <v>247.00345706957026</v>
      </c>
      <c r="J61" s="204">
        <v>240.54972129705283</v>
      </c>
      <c r="K61" s="204">
        <v>221.23985645907601</v>
      </c>
      <c r="L61" s="204">
        <v>223.04832472592665</v>
      </c>
      <c r="M61" s="204">
        <v>206.48307610466267</v>
      </c>
      <c r="N61" s="204">
        <v>193.58861527692648</v>
      </c>
      <c r="O61" s="204">
        <v>193.44738108738298</v>
      </c>
      <c r="P61" s="204">
        <v>195.42048740160888</v>
      </c>
      <c r="Q61" s="204">
        <v>204.17449339810548</v>
      </c>
      <c r="R61" s="204">
        <v>213.39940910803426</v>
      </c>
      <c r="S61" s="204">
        <v>184.5733588404911</v>
      </c>
      <c r="T61" s="204">
        <v>198.74748072958246</v>
      </c>
      <c r="U61" s="204">
        <v>209.24262497375784</v>
      </c>
      <c r="V61" s="204">
        <v>209.4322233712374</v>
      </c>
      <c r="W61" s="204">
        <v>216.87174820153794</v>
      </c>
      <c r="X61" s="204">
        <v>216.97978923607749</v>
      </c>
      <c r="Y61" s="204">
        <v>202.45561779954787</v>
      </c>
      <c r="Z61" s="204">
        <v>194.83138694750556</v>
      </c>
      <c r="AA61" s="204">
        <v>181.78356825671082</v>
      </c>
    </row>
    <row r="62" spans="1:28" x14ac:dyDescent="0.2">
      <c r="A62" s="218" t="s">
        <v>242</v>
      </c>
      <c r="B62" s="204">
        <v>0</v>
      </c>
      <c r="C62" s="204">
        <v>0</v>
      </c>
      <c r="D62" s="204">
        <v>0</v>
      </c>
      <c r="E62" s="204">
        <v>0</v>
      </c>
      <c r="F62" s="204">
        <v>0</v>
      </c>
      <c r="G62" s="204">
        <v>0</v>
      </c>
      <c r="H62" s="204">
        <v>0</v>
      </c>
      <c r="I62" s="204">
        <v>0</v>
      </c>
      <c r="J62" s="204">
        <v>0</v>
      </c>
      <c r="K62" s="204">
        <v>0</v>
      </c>
      <c r="L62" s="204">
        <v>0</v>
      </c>
      <c r="M62" s="204">
        <v>0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4">
        <v>0</v>
      </c>
      <c r="W62" s="204">
        <v>0</v>
      </c>
      <c r="X62" s="204">
        <v>0</v>
      </c>
      <c r="Y62" s="204">
        <v>0</v>
      </c>
      <c r="Z62" s="204">
        <v>0</v>
      </c>
      <c r="AA62" s="204">
        <v>0</v>
      </c>
    </row>
    <row r="63" spans="1:28" x14ac:dyDescent="0.2">
      <c r="A63" s="218" t="s">
        <v>243</v>
      </c>
      <c r="B63" s="204">
        <v>0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4">
        <v>0</v>
      </c>
      <c r="W63" s="204">
        <v>0</v>
      </c>
      <c r="X63" s="204">
        <v>0</v>
      </c>
      <c r="Y63" s="204">
        <v>0</v>
      </c>
      <c r="Z63" s="204">
        <v>0</v>
      </c>
      <c r="AA63" s="204">
        <v>0</v>
      </c>
    </row>
    <row r="64" spans="1:28" x14ac:dyDescent="0.2">
      <c r="A64" s="215" t="s">
        <v>244</v>
      </c>
      <c r="B64" s="197">
        <v>0</v>
      </c>
      <c r="C64" s="197">
        <v>0</v>
      </c>
      <c r="D64" s="197">
        <v>0</v>
      </c>
      <c r="E64" s="197">
        <v>0</v>
      </c>
      <c r="F64" s="197">
        <v>0</v>
      </c>
      <c r="G64" s="197">
        <v>0</v>
      </c>
      <c r="H64" s="197">
        <v>0</v>
      </c>
      <c r="I64" s="197">
        <v>0</v>
      </c>
      <c r="J64" s="197">
        <v>0</v>
      </c>
      <c r="K64" s="197">
        <v>0</v>
      </c>
      <c r="L64" s="197">
        <v>0</v>
      </c>
      <c r="M64" s="197">
        <v>0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7">
        <v>0</v>
      </c>
      <c r="W64" s="197">
        <v>0</v>
      </c>
      <c r="X64" s="197">
        <v>0</v>
      </c>
      <c r="Y64" s="197">
        <v>0</v>
      </c>
      <c r="Z64" s="197">
        <v>0</v>
      </c>
      <c r="AA64" s="197">
        <v>0</v>
      </c>
    </row>
    <row r="65" spans="1:28" x14ac:dyDescent="0.2">
      <c r="A65" s="217" t="s">
        <v>245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4">
        <v>0</v>
      </c>
      <c r="W65" s="204">
        <v>0</v>
      </c>
      <c r="X65" s="204">
        <v>0</v>
      </c>
      <c r="Y65" s="204">
        <v>0</v>
      </c>
      <c r="Z65" s="204">
        <v>0</v>
      </c>
      <c r="AA65" s="204">
        <v>0</v>
      </c>
      <c r="AB65" t="s">
        <v>363</v>
      </c>
    </row>
    <row r="66" spans="1:28" x14ac:dyDescent="0.2">
      <c r="A66" s="217" t="s">
        <v>246</v>
      </c>
      <c r="B66" s="201">
        <v>0</v>
      </c>
      <c r="C66" s="201">
        <v>0</v>
      </c>
      <c r="D66" s="201">
        <v>0</v>
      </c>
      <c r="E66" s="201">
        <v>0</v>
      </c>
      <c r="F66" s="201">
        <v>0</v>
      </c>
      <c r="G66" s="201">
        <v>0</v>
      </c>
      <c r="H66" s="201">
        <v>0</v>
      </c>
      <c r="I66" s="201">
        <v>0</v>
      </c>
      <c r="J66" s="201">
        <v>0</v>
      </c>
      <c r="K66" s="201">
        <v>0</v>
      </c>
      <c r="L66" s="201">
        <v>0</v>
      </c>
      <c r="M66" s="201">
        <v>0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1">
        <v>0</v>
      </c>
      <c r="W66" s="201">
        <v>0</v>
      </c>
      <c r="X66" s="201">
        <v>0</v>
      </c>
      <c r="Y66" s="201">
        <v>0</v>
      </c>
      <c r="Z66" s="201">
        <v>0</v>
      </c>
      <c r="AA66" s="201">
        <v>0</v>
      </c>
      <c r="AB66" t="s">
        <v>363</v>
      </c>
    </row>
    <row r="67" spans="1:28" x14ac:dyDescent="0.2">
      <c r="A67" s="217" t="s">
        <v>247</v>
      </c>
      <c r="B67" s="201">
        <v>0</v>
      </c>
      <c r="C67" s="201">
        <v>0</v>
      </c>
      <c r="D67" s="201">
        <v>0</v>
      </c>
      <c r="E67" s="201">
        <v>0</v>
      </c>
      <c r="F67" s="201">
        <v>0</v>
      </c>
      <c r="G67" s="201">
        <v>0</v>
      </c>
      <c r="H67" s="201">
        <v>0</v>
      </c>
      <c r="I67" s="201">
        <v>0</v>
      </c>
      <c r="J67" s="201">
        <v>0</v>
      </c>
      <c r="K67" s="201">
        <v>0</v>
      </c>
      <c r="L67" s="201">
        <v>0</v>
      </c>
      <c r="M67" s="201">
        <v>0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1">
        <v>0</v>
      </c>
      <c r="W67" s="201">
        <v>0</v>
      </c>
      <c r="X67" s="201">
        <v>0</v>
      </c>
      <c r="Y67" s="201">
        <v>0</v>
      </c>
      <c r="Z67" s="201">
        <v>0</v>
      </c>
      <c r="AA67" s="201">
        <v>0</v>
      </c>
    </row>
    <row r="68" spans="1:28" x14ac:dyDescent="0.2">
      <c r="A68" s="217" t="s">
        <v>248</v>
      </c>
      <c r="B68" s="201">
        <v>0</v>
      </c>
      <c r="C68" s="201">
        <v>0</v>
      </c>
      <c r="D68" s="201">
        <v>0</v>
      </c>
      <c r="E68" s="201">
        <v>0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  <c r="L68" s="201">
        <v>0</v>
      </c>
      <c r="M68" s="201">
        <v>0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1">
        <v>0</v>
      </c>
      <c r="W68" s="201">
        <v>0</v>
      </c>
      <c r="X68" s="201">
        <v>0</v>
      </c>
      <c r="Y68" s="201">
        <v>0</v>
      </c>
      <c r="Z68" s="201">
        <v>0</v>
      </c>
      <c r="AA68" s="201">
        <v>0</v>
      </c>
    </row>
    <row r="69" spans="1:28" x14ac:dyDescent="0.2">
      <c r="A69" s="217" t="s">
        <v>249</v>
      </c>
      <c r="B69" s="201">
        <v>0</v>
      </c>
      <c r="C69" s="201">
        <v>0</v>
      </c>
      <c r="D69" s="201">
        <v>0</v>
      </c>
      <c r="E69" s="201">
        <v>0</v>
      </c>
      <c r="F69" s="201">
        <v>0</v>
      </c>
      <c r="G69" s="201">
        <v>0</v>
      </c>
      <c r="H69" s="201">
        <v>0</v>
      </c>
      <c r="I69" s="201">
        <v>0</v>
      </c>
      <c r="J69" s="201">
        <v>0</v>
      </c>
      <c r="K69" s="201">
        <v>0</v>
      </c>
      <c r="L69" s="201">
        <v>0</v>
      </c>
      <c r="M69" s="201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1">
        <v>0</v>
      </c>
      <c r="W69" s="201">
        <v>0</v>
      </c>
      <c r="X69" s="201">
        <v>0</v>
      </c>
      <c r="Y69" s="201">
        <v>0</v>
      </c>
      <c r="Z69" s="201">
        <v>0</v>
      </c>
      <c r="AA69" s="201">
        <v>0</v>
      </c>
      <c r="AB69" t="s">
        <v>364</v>
      </c>
    </row>
    <row r="70" spans="1:28" x14ac:dyDescent="0.2">
      <c r="A70" s="217" t="s">
        <v>250</v>
      </c>
      <c r="B70" s="201">
        <v>0</v>
      </c>
      <c r="C70" s="201">
        <v>0</v>
      </c>
      <c r="D70" s="201">
        <v>0</v>
      </c>
      <c r="E70" s="201">
        <v>0</v>
      </c>
      <c r="F70" s="201">
        <v>0</v>
      </c>
      <c r="G70" s="201">
        <v>0</v>
      </c>
      <c r="H70" s="201">
        <v>0</v>
      </c>
      <c r="I70" s="201">
        <v>0</v>
      </c>
      <c r="J70" s="201">
        <v>0</v>
      </c>
      <c r="K70" s="201">
        <v>0</v>
      </c>
      <c r="L70" s="201">
        <v>0</v>
      </c>
      <c r="M70" s="201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1">
        <v>0</v>
      </c>
      <c r="W70" s="201">
        <v>0</v>
      </c>
      <c r="X70" s="201">
        <v>0</v>
      </c>
      <c r="Y70" s="201">
        <v>0</v>
      </c>
      <c r="Z70" s="201">
        <v>0</v>
      </c>
      <c r="AA70" s="201">
        <v>0</v>
      </c>
      <c r="AB70" t="s">
        <v>364</v>
      </c>
    </row>
    <row r="71" spans="1:28" x14ac:dyDescent="0.2">
      <c r="A71" s="217" t="s">
        <v>251</v>
      </c>
      <c r="B71" s="201">
        <v>0</v>
      </c>
      <c r="C71" s="201">
        <v>0</v>
      </c>
      <c r="D71" s="201">
        <v>0</v>
      </c>
      <c r="E71" s="201">
        <v>0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  <c r="L71" s="201">
        <v>0</v>
      </c>
      <c r="M71" s="201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1">
        <v>0</v>
      </c>
      <c r="W71" s="201">
        <v>0</v>
      </c>
      <c r="X71" s="201">
        <v>0</v>
      </c>
      <c r="Y71" s="201">
        <v>0</v>
      </c>
      <c r="Z71" s="201">
        <v>0</v>
      </c>
      <c r="AA71" s="201">
        <v>0</v>
      </c>
    </row>
    <row r="72" spans="1:28" x14ac:dyDescent="0.2">
      <c r="A72" s="220" t="s">
        <v>252</v>
      </c>
      <c r="B72" s="221">
        <v>0</v>
      </c>
      <c r="C72" s="221">
        <v>0</v>
      </c>
      <c r="D72" s="221">
        <v>0</v>
      </c>
      <c r="E72" s="221">
        <v>0</v>
      </c>
      <c r="F72" s="221">
        <v>0</v>
      </c>
      <c r="G72" s="221">
        <v>0</v>
      </c>
      <c r="H72" s="221">
        <v>0</v>
      </c>
      <c r="I72" s="221">
        <v>0</v>
      </c>
      <c r="J72" s="221">
        <v>0</v>
      </c>
      <c r="K72" s="221">
        <v>0</v>
      </c>
      <c r="L72" s="221">
        <v>0</v>
      </c>
      <c r="M72" s="221">
        <v>0</v>
      </c>
      <c r="N72" s="221">
        <v>0</v>
      </c>
      <c r="O72" s="221">
        <v>0</v>
      </c>
      <c r="P72" s="221">
        <v>0</v>
      </c>
      <c r="Q72" s="221">
        <v>0</v>
      </c>
      <c r="R72" s="221">
        <v>0</v>
      </c>
      <c r="S72" s="221">
        <v>0</v>
      </c>
      <c r="T72" s="221">
        <v>0</v>
      </c>
      <c r="U72" s="221">
        <v>0</v>
      </c>
      <c r="V72" s="221">
        <v>0</v>
      </c>
      <c r="W72" s="221">
        <v>0</v>
      </c>
      <c r="X72" s="221">
        <v>0</v>
      </c>
      <c r="Y72" s="221">
        <v>0</v>
      </c>
      <c r="Z72" s="221">
        <v>0</v>
      </c>
      <c r="AA72" s="221">
        <v>0</v>
      </c>
      <c r="AB72" t="s">
        <v>362</v>
      </c>
    </row>
    <row r="73" spans="1:28" x14ac:dyDescent="0.2">
      <c r="A73" s="217" t="s">
        <v>253</v>
      </c>
      <c r="B73" s="222">
        <v>0</v>
      </c>
      <c r="C73" s="222">
        <v>0</v>
      </c>
      <c r="D73" s="222">
        <v>0</v>
      </c>
      <c r="E73" s="222">
        <v>0</v>
      </c>
      <c r="F73" s="222">
        <v>0</v>
      </c>
      <c r="G73" s="222">
        <v>0</v>
      </c>
      <c r="H73" s="222">
        <v>0</v>
      </c>
      <c r="I73" s="222">
        <v>0</v>
      </c>
      <c r="J73" s="222">
        <v>0</v>
      </c>
      <c r="K73" s="222">
        <v>0</v>
      </c>
      <c r="L73" s="222">
        <v>0</v>
      </c>
      <c r="M73" s="222">
        <v>0</v>
      </c>
      <c r="N73" s="222">
        <v>0</v>
      </c>
      <c r="O73" s="222">
        <v>0</v>
      </c>
      <c r="P73" s="222">
        <v>0</v>
      </c>
      <c r="Q73" s="222">
        <v>0</v>
      </c>
      <c r="R73" s="222">
        <v>0</v>
      </c>
      <c r="S73" s="222">
        <v>0</v>
      </c>
      <c r="T73" s="222">
        <v>0</v>
      </c>
      <c r="U73" s="222">
        <v>0</v>
      </c>
      <c r="V73" s="222">
        <v>0</v>
      </c>
      <c r="W73" s="222">
        <v>0</v>
      </c>
      <c r="X73" s="222">
        <v>0</v>
      </c>
      <c r="Y73" s="222">
        <v>0</v>
      </c>
      <c r="Z73" s="222">
        <v>0</v>
      </c>
      <c r="AA73" s="222">
        <v>0</v>
      </c>
    </row>
    <row r="74" spans="1:28" x14ac:dyDescent="0.2">
      <c r="A74" s="217" t="s">
        <v>254</v>
      </c>
      <c r="B74" s="223">
        <v>0</v>
      </c>
      <c r="C74" s="223">
        <v>0</v>
      </c>
      <c r="D74" s="223">
        <v>0</v>
      </c>
      <c r="E74" s="223">
        <v>0</v>
      </c>
      <c r="F74" s="223">
        <v>0</v>
      </c>
      <c r="G74" s="223">
        <v>0</v>
      </c>
      <c r="H74" s="223">
        <v>0</v>
      </c>
      <c r="I74" s="223">
        <v>0</v>
      </c>
      <c r="J74" s="223">
        <v>0</v>
      </c>
      <c r="K74" s="223">
        <v>0</v>
      </c>
      <c r="L74" s="223">
        <v>0</v>
      </c>
      <c r="M74" s="223">
        <v>0</v>
      </c>
      <c r="N74" s="223">
        <v>0</v>
      </c>
      <c r="O74" s="223">
        <v>0</v>
      </c>
      <c r="P74" s="223">
        <v>0</v>
      </c>
      <c r="Q74" s="223">
        <v>0</v>
      </c>
      <c r="R74" s="223">
        <v>0</v>
      </c>
      <c r="S74" s="223">
        <v>0</v>
      </c>
      <c r="T74" s="223">
        <v>0</v>
      </c>
      <c r="U74" s="223">
        <v>0</v>
      </c>
      <c r="V74" s="223">
        <v>0</v>
      </c>
      <c r="W74" s="223">
        <v>0</v>
      </c>
      <c r="X74" s="223">
        <v>0</v>
      </c>
      <c r="Y74" s="223">
        <v>0</v>
      </c>
      <c r="Z74" s="223">
        <v>0</v>
      </c>
      <c r="AA74" s="223">
        <v>0</v>
      </c>
    </row>
    <row r="75" spans="1:28" x14ac:dyDescent="0.2">
      <c r="A75" s="217" t="s">
        <v>255</v>
      </c>
      <c r="B75" s="224">
        <v>0</v>
      </c>
      <c r="C75" s="224">
        <v>0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24">
        <v>0</v>
      </c>
      <c r="O75" s="224">
        <v>0</v>
      </c>
      <c r="P75" s="224">
        <v>0</v>
      </c>
      <c r="Q75" s="224">
        <v>0</v>
      </c>
      <c r="R75" s="224">
        <v>0</v>
      </c>
      <c r="S75" s="224">
        <v>0</v>
      </c>
      <c r="T75" s="224">
        <v>0</v>
      </c>
      <c r="U75" s="224">
        <v>0</v>
      </c>
      <c r="V75" s="224">
        <v>0</v>
      </c>
      <c r="W75" s="224">
        <v>0</v>
      </c>
      <c r="X75" s="224">
        <v>0</v>
      </c>
      <c r="Y75" s="224">
        <v>0</v>
      </c>
      <c r="Z75" s="224">
        <v>0</v>
      </c>
      <c r="AA75" s="224">
        <v>0</v>
      </c>
    </row>
    <row r="76" spans="1:28" x14ac:dyDescent="0.2">
      <c r="A76" s="217" t="s">
        <v>256</v>
      </c>
      <c r="B76" s="224">
        <v>0</v>
      </c>
      <c r="C76" s="224">
        <v>0</v>
      </c>
      <c r="D76" s="224">
        <v>0</v>
      </c>
      <c r="E76" s="224">
        <v>0</v>
      </c>
      <c r="F76" s="224">
        <v>0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24">
        <v>0</v>
      </c>
      <c r="O76" s="224">
        <v>0</v>
      </c>
      <c r="P76" s="224">
        <v>0</v>
      </c>
      <c r="Q76" s="224">
        <v>0</v>
      </c>
      <c r="R76" s="224">
        <v>0</v>
      </c>
      <c r="S76" s="224">
        <v>0</v>
      </c>
      <c r="T76" s="224">
        <v>0</v>
      </c>
      <c r="U76" s="224">
        <v>0</v>
      </c>
      <c r="V76" s="224">
        <v>0</v>
      </c>
      <c r="W76" s="224">
        <v>0</v>
      </c>
      <c r="X76" s="224">
        <v>0</v>
      </c>
      <c r="Y76" s="224">
        <v>0</v>
      </c>
      <c r="Z76" s="224">
        <v>0</v>
      </c>
      <c r="AA76" s="224">
        <v>0</v>
      </c>
    </row>
    <row r="77" spans="1:28" x14ac:dyDescent="0.2">
      <c r="A77" s="220" t="s">
        <v>257</v>
      </c>
      <c r="B77" s="225">
        <v>0</v>
      </c>
      <c r="C77" s="225">
        <v>0</v>
      </c>
      <c r="D77" s="225">
        <v>0</v>
      </c>
      <c r="E77" s="225">
        <v>0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25">
        <v>0</v>
      </c>
      <c r="R77" s="225">
        <v>0</v>
      </c>
      <c r="S77" s="225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0</v>
      </c>
      <c r="Z77" s="225">
        <v>0</v>
      </c>
      <c r="AA77" s="225">
        <v>0</v>
      </c>
      <c r="AB77" t="s">
        <v>364</v>
      </c>
    </row>
    <row r="78" spans="1:28" x14ac:dyDescent="0.2">
      <c r="A78" s="217" t="s">
        <v>258</v>
      </c>
      <c r="B78" s="226">
        <v>0</v>
      </c>
      <c r="C78" s="226">
        <v>0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0</v>
      </c>
      <c r="P78" s="226">
        <v>0</v>
      </c>
      <c r="Q78" s="226">
        <v>0</v>
      </c>
      <c r="R78" s="226">
        <v>0</v>
      </c>
      <c r="S78" s="226">
        <v>0</v>
      </c>
      <c r="T78" s="226">
        <v>0</v>
      </c>
      <c r="U78" s="226">
        <v>0</v>
      </c>
      <c r="V78" s="226">
        <v>0</v>
      </c>
      <c r="W78" s="226">
        <v>0</v>
      </c>
      <c r="X78" s="226">
        <v>0</v>
      </c>
      <c r="Y78" s="226">
        <v>0</v>
      </c>
      <c r="Z78" s="226">
        <v>0</v>
      </c>
      <c r="AA78" s="226">
        <v>0</v>
      </c>
    </row>
    <row r="79" spans="1:28" x14ac:dyDescent="0.2">
      <c r="A79" s="217" t="s">
        <v>259</v>
      </c>
      <c r="B79" s="224">
        <v>0</v>
      </c>
      <c r="C79" s="224">
        <v>0</v>
      </c>
      <c r="D79" s="224">
        <v>0</v>
      </c>
      <c r="E79" s="224">
        <v>0</v>
      </c>
      <c r="F79" s="224">
        <v>0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24">
        <v>0</v>
      </c>
      <c r="O79" s="224">
        <v>0</v>
      </c>
      <c r="P79" s="224">
        <v>0</v>
      </c>
      <c r="Q79" s="224">
        <v>0</v>
      </c>
      <c r="R79" s="224">
        <v>0</v>
      </c>
      <c r="S79" s="224">
        <v>0</v>
      </c>
      <c r="T79" s="224">
        <v>0</v>
      </c>
      <c r="U79" s="224">
        <v>0</v>
      </c>
      <c r="V79" s="224">
        <v>0</v>
      </c>
      <c r="W79" s="224">
        <v>0</v>
      </c>
      <c r="X79" s="224">
        <v>0</v>
      </c>
      <c r="Y79" s="224">
        <v>0</v>
      </c>
      <c r="Z79" s="224">
        <v>0</v>
      </c>
      <c r="AA79" s="224">
        <v>0</v>
      </c>
    </row>
    <row r="80" spans="1:28" x14ac:dyDescent="0.2">
      <c r="A80" s="217" t="s">
        <v>260</v>
      </c>
      <c r="B80" s="224">
        <v>0</v>
      </c>
      <c r="C80" s="224">
        <v>0</v>
      </c>
      <c r="D80" s="224">
        <v>0</v>
      </c>
      <c r="E80" s="224">
        <v>0</v>
      </c>
      <c r="F80" s="224">
        <v>0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24">
        <v>0</v>
      </c>
      <c r="O80" s="224">
        <v>0</v>
      </c>
      <c r="P80" s="224">
        <v>0</v>
      </c>
      <c r="Q80" s="224">
        <v>0</v>
      </c>
      <c r="R80" s="224">
        <v>0</v>
      </c>
      <c r="S80" s="224">
        <v>0</v>
      </c>
      <c r="T80" s="224">
        <v>0</v>
      </c>
      <c r="U80" s="224">
        <v>0</v>
      </c>
      <c r="V80" s="224">
        <v>0</v>
      </c>
      <c r="W80" s="224">
        <v>0</v>
      </c>
      <c r="X80" s="224">
        <v>0</v>
      </c>
      <c r="Y80" s="224">
        <v>0</v>
      </c>
      <c r="Z80" s="224">
        <v>0</v>
      </c>
      <c r="AA80" s="224">
        <v>0</v>
      </c>
    </row>
    <row r="81" spans="1:28" x14ac:dyDescent="0.2">
      <c r="A81" s="217" t="s">
        <v>261</v>
      </c>
      <c r="B81" s="224">
        <v>0</v>
      </c>
      <c r="C81" s="224">
        <v>0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  <c r="N81" s="224">
        <v>0</v>
      </c>
      <c r="O81" s="224">
        <v>0</v>
      </c>
      <c r="P81" s="224">
        <v>0</v>
      </c>
      <c r="Q81" s="224">
        <v>0</v>
      </c>
      <c r="R81" s="224">
        <v>0</v>
      </c>
      <c r="S81" s="224">
        <v>0</v>
      </c>
      <c r="T81" s="224">
        <v>0</v>
      </c>
      <c r="U81" s="224">
        <v>0</v>
      </c>
      <c r="V81" s="224">
        <v>0</v>
      </c>
      <c r="W81" s="224">
        <v>0</v>
      </c>
      <c r="X81" s="224">
        <v>0</v>
      </c>
      <c r="Y81" s="224">
        <v>0</v>
      </c>
      <c r="Z81" s="224">
        <v>0</v>
      </c>
      <c r="AA81" s="224">
        <v>0</v>
      </c>
    </row>
    <row r="82" spans="1:28" x14ac:dyDescent="0.2">
      <c r="A82" s="217" t="s">
        <v>262</v>
      </c>
      <c r="B82" s="224">
        <v>0</v>
      </c>
      <c r="C82" s="224">
        <v>0</v>
      </c>
      <c r="D82" s="224">
        <v>0</v>
      </c>
      <c r="E82" s="224">
        <v>0</v>
      </c>
      <c r="F82" s="224">
        <v>0</v>
      </c>
      <c r="G82" s="224">
        <v>0</v>
      </c>
      <c r="H82" s="224">
        <v>0</v>
      </c>
      <c r="I82" s="224">
        <v>0</v>
      </c>
      <c r="J82" s="224">
        <v>0</v>
      </c>
      <c r="K82" s="224">
        <v>0</v>
      </c>
      <c r="L82" s="224">
        <v>0</v>
      </c>
      <c r="M82" s="224">
        <v>0</v>
      </c>
      <c r="N82" s="224">
        <v>0</v>
      </c>
      <c r="O82" s="224">
        <v>0</v>
      </c>
      <c r="P82" s="224">
        <v>0</v>
      </c>
      <c r="Q82" s="224">
        <v>0</v>
      </c>
      <c r="R82" s="224">
        <v>0</v>
      </c>
      <c r="S82" s="224">
        <v>0</v>
      </c>
      <c r="T82" s="224">
        <v>0</v>
      </c>
      <c r="U82" s="224">
        <v>0</v>
      </c>
      <c r="V82" s="224">
        <v>0</v>
      </c>
      <c r="W82" s="224">
        <v>0</v>
      </c>
      <c r="X82" s="224">
        <v>0</v>
      </c>
      <c r="Y82" s="224">
        <v>0</v>
      </c>
      <c r="Z82" s="224">
        <v>0</v>
      </c>
      <c r="AA82" s="224">
        <v>0</v>
      </c>
    </row>
    <row r="83" spans="1:28" x14ac:dyDescent="0.2">
      <c r="A83" s="220" t="s">
        <v>263</v>
      </c>
      <c r="B83" s="225">
        <v>0</v>
      </c>
      <c r="C83" s="225">
        <v>0</v>
      </c>
      <c r="D83" s="225">
        <v>0</v>
      </c>
      <c r="E83" s="225">
        <v>0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0</v>
      </c>
      <c r="M83" s="225">
        <v>0</v>
      </c>
      <c r="N83" s="225">
        <v>0</v>
      </c>
      <c r="O83" s="225">
        <v>0</v>
      </c>
      <c r="P83" s="225">
        <v>0</v>
      </c>
      <c r="Q83" s="225">
        <v>0</v>
      </c>
      <c r="R83" s="225">
        <v>0</v>
      </c>
      <c r="S83" s="225">
        <v>0</v>
      </c>
      <c r="T83" s="225">
        <v>0</v>
      </c>
      <c r="U83" s="225">
        <v>0</v>
      </c>
      <c r="V83" s="225">
        <v>0</v>
      </c>
      <c r="W83" s="225">
        <v>0</v>
      </c>
      <c r="X83" s="225">
        <v>0</v>
      </c>
      <c r="Y83" s="225">
        <v>0</v>
      </c>
      <c r="Z83" s="225">
        <v>0</v>
      </c>
      <c r="AA83" s="225">
        <v>0</v>
      </c>
      <c r="AB83" t="s">
        <v>362</v>
      </c>
    </row>
    <row r="84" spans="1:28" x14ac:dyDescent="0.2">
      <c r="A84" s="217" t="s">
        <v>264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0</v>
      </c>
    </row>
    <row r="85" spans="1:28" x14ac:dyDescent="0.2">
      <c r="A85" s="217" t="s">
        <v>265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  <c r="N85" s="224">
        <v>0</v>
      </c>
      <c r="O85" s="224">
        <v>0</v>
      </c>
      <c r="P85" s="224">
        <v>0</v>
      </c>
      <c r="Q85" s="224">
        <v>0</v>
      </c>
      <c r="R85" s="224">
        <v>0</v>
      </c>
      <c r="S85" s="224">
        <v>0</v>
      </c>
      <c r="T85" s="224">
        <v>0</v>
      </c>
      <c r="U85" s="224">
        <v>0</v>
      </c>
      <c r="V85" s="224">
        <v>0</v>
      </c>
      <c r="W85" s="224">
        <v>0</v>
      </c>
      <c r="X85" s="224">
        <v>0</v>
      </c>
      <c r="Y85" s="224">
        <v>0</v>
      </c>
      <c r="Z85" s="224">
        <v>0</v>
      </c>
      <c r="AA85" s="224">
        <v>0</v>
      </c>
    </row>
    <row r="86" spans="1:28" x14ac:dyDescent="0.2">
      <c r="A86" s="217" t="s">
        <v>266</v>
      </c>
      <c r="B86" s="224">
        <v>0</v>
      </c>
      <c r="C86" s="224">
        <v>0</v>
      </c>
      <c r="D86" s="224">
        <v>0</v>
      </c>
      <c r="E86" s="224">
        <v>0</v>
      </c>
      <c r="F86" s="224">
        <v>0</v>
      </c>
      <c r="G86" s="224">
        <v>0</v>
      </c>
      <c r="H86" s="224">
        <v>0</v>
      </c>
      <c r="I86" s="224">
        <v>0</v>
      </c>
      <c r="J86" s="224">
        <v>0</v>
      </c>
      <c r="K86" s="224">
        <v>0</v>
      </c>
      <c r="L86" s="224">
        <v>0</v>
      </c>
      <c r="M86" s="224">
        <v>0</v>
      </c>
      <c r="N86" s="224">
        <v>0</v>
      </c>
      <c r="O86" s="224">
        <v>0</v>
      </c>
      <c r="P86" s="224">
        <v>0</v>
      </c>
      <c r="Q86" s="224">
        <v>0</v>
      </c>
      <c r="R86" s="224">
        <v>0</v>
      </c>
      <c r="S86" s="224">
        <v>0</v>
      </c>
      <c r="T86" s="224">
        <v>0</v>
      </c>
      <c r="U86" s="224">
        <v>0</v>
      </c>
      <c r="V86" s="224">
        <v>0</v>
      </c>
      <c r="W86" s="224">
        <v>0</v>
      </c>
      <c r="X86" s="224">
        <v>0</v>
      </c>
      <c r="Y86" s="224">
        <v>0</v>
      </c>
      <c r="Z86" s="224">
        <v>0</v>
      </c>
      <c r="AA86" s="224">
        <v>0</v>
      </c>
    </row>
    <row r="87" spans="1:28" x14ac:dyDescent="0.2">
      <c r="A87" s="217" t="s">
        <v>267</v>
      </c>
      <c r="B87" s="224">
        <v>0</v>
      </c>
      <c r="C87" s="224">
        <v>0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  <c r="N87" s="224">
        <v>0</v>
      </c>
      <c r="O87" s="224">
        <v>0</v>
      </c>
      <c r="P87" s="224">
        <v>0</v>
      </c>
      <c r="Q87" s="224">
        <v>0</v>
      </c>
      <c r="R87" s="224">
        <v>0</v>
      </c>
      <c r="S87" s="224">
        <v>0</v>
      </c>
      <c r="T87" s="224">
        <v>0</v>
      </c>
      <c r="U87" s="224">
        <v>0</v>
      </c>
      <c r="V87" s="224">
        <v>0</v>
      </c>
      <c r="W87" s="224">
        <v>0</v>
      </c>
      <c r="X87" s="224">
        <v>0</v>
      </c>
      <c r="Y87" s="224">
        <v>0</v>
      </c>
      <c r="Z87" s="224">
        <v>0</v>
      </c>
      <c r="AA87" s="224">
        <v>0</v>
      </c>
    </row>
    <row r="88" spans="1:28" x14ac:dyDescent="0.2">
      <c r="A88" s="217" t="s">
        <v>268</v>
      </c>
      <c r="B88" s="224">
        <v>0</v>
      </c>
      <c r="C88" s="224">
        <v>0</v>
      </c>
      <c r="D88" s="224">
        <v>0</v>
      </c>
      <c r="E88" s="224">
        <v>0</v>
      </c>
      <c r="F88" s="224">
        <v>0</v>
      </c>
      <c r="G88" s="224">
        <v>0</v>
      </c>
      <c r="H88" s="224">
        <v>0</v>
      </c>
      <c r="I88" s="224">
        <v>0</v>
      </c>
      <c r="J88" s="224">
        <v>0</v>
      </c>
      <c r="K88" s="224">
        <v>0</v>
      </c>
      <c r="L88" s="224">
        <v>0</v>
      </c>
      <c r="M88" s="224">
        <v>0</v>
      </c>
      <c r="N88" s="224">
        <v>0</v>
      </c>
      <c r="O88" s="224">
        <v>0</v>
      </c>
      <c r="P88" s="224">
        <v>0</v>
      </c>
      <c r="Q88" s="224">
        <v>0</v>
      </c>
      <c r="R88" s="224">
        <v>0</v>
      </c>
      <c r="S88" s="224">
        <v>0</v>
      </c>
      <c r="T88" s="224">
        <v>0</v>
      </c>
      <c r="U88" s="224">
        <v>0</v>
      </c>
      <c r="V88" s="224">
        <v>0</v>
      </c>
      <c r="W88" s="224">
        <v>0</v>
      </c>
      <c r="X88" s="224">
        <v>0</v>
      </c>
      <c r="Y88" s="224">
        <v>0</v>
      </c>
      <c r="Z88" s="224">
        <v>0</v>
      </c>
      <c r="AA88" s="224">
        <v>0</v>
      </c>
    </row>
    <row r="89" spans="1:28" x14ac:dyDescent="0.2">
      <c r="A89" s="217" t="s">
        <v>269</v>
      </c>
      <c r="B89" s="224">
        <v>0</v>
      </c>
      <c r="C89" s="224">
        <v>0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  <c r="N89" s="224">
        <v>0</v>
      </c>
      <c r="O89" s="224">
        <v>0</v>
      </c>
      <c r="P89" s="224">
        <v>0</v>
      </c>
      <c r="Q89" s="224">
        <v>0</v>
      </c>
      <c r="R89" s="224">
        <v>0</v>
      </c>
      <c r="S89" s="224">
        <v>0</v>
      </c>
      <c r="T89" s="224">
        <v>0</v>
      </c>
      <c r="U89" s="224">
        <v>0</v>
      </c>
      <c r="V89" s="224">
        <v>0</v>
      </c>
      <c r="W89" s="224">
        <v>0</v>
      </c>
      <c r="X89" s="224">
        <v>0</v>
      </c>
      <c r="Y89" s="224">
        <v>0</v>
      </c>
      <c r="Z89" s="224">
        <v>0</v>
      </c>
      <c r="AA89" s="224">
        <v>0</v>
      </c>
    </row>
    <row r="90" spans="1:28" x14ac:dyDescent="0.2">
      <c r="A90" s="220" t="s">
        <v>270</v>
      </c>
      <c r="B90" s="227">
        <v>0</v>
      </c>
      <c r="C90" s="227">
        <v>0</v>
      </c>
      <c r="D90" s="227">
        <v>0</v>
      </c>
      <c r="E90" s="227">
        <v>0</v>
      </c>
      <c r="F90" s="227">
        <v>0</v>
      </c>
      <c r="G90" s="227">
        <v>0</v>
      </c>
      <c r="H90" s="227">
        <v>0</v>
      </c>
      <c r="I90" s="227">
        <v>0</v>
      </c>
      <c r="J90" s="227">
        <v>0</v>
      </c>
      <c r="K90" s="227">
        <v>0</v>
      </c>
      <c r="L90" s="227">
        <v>0</v>
      </c>
      <c r="M90" s="227">
        <v>0</v>
      </c>
      <c r="N90" s="227">
        <v>0</v>
      </c>
      <c r="O90" s="227">
        <v>0</v>
      </c>
      <c r="P90" s="227">
        <v>0</v>
      </c>
      <c r="Q90" s="227">
        <v>0</v>
      </c>
      <c r="R90" s="227">
        <v>0</v>
      </c>
      <c r="S90" s="227">
        <v>0</v>
      </c>
      <c r="T90" s="227">
        <v>0</v>
      </c>
      <c r="U90" s="227">
        <v>0</v>
      </c>
      <c r="V90" s="227">
        <v>0</v>
      </c>
      <c r="W90" s="227">
        <v>0</v>
      </c>
      <c r="X90" s="227">
        <v>0</v>
      </c>
      <c r="Y90" s="227">
        <v>0</v>
      </c>
      <c r="Z90" s="227">
        <v>0</v>
      </c>
      <c r="AA90" s="227">
        <v>0</v>
      </c>
      <c r="AB90" t="s">
        <v>364</v>
      </c>
    </row>
    <row r="91" spans="1:28" x14ac:dyDescent="0.2">
      <c r="A91" s="217" t="s">
        <v>271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X91" s="228">
        <v>0</v>
      </c>
      <c r="Y91" s="228">
        <v>0</v>
      </c>
      <c r="Z91" s="228">
        <v>0</v>
      </c>
      <c r="AA91" s="228">
        <v>0</v>
      </c>
    </row>
    <row r="92" spans="1:28" x14ac:dyDescent="0.2">
      <c r="A92" s="217" t="s">
        <v>272</v>
      </c>
      <c r="B92" s="211">
        <v>0</v>
      </c>
      <c r="C92" s="211">
        <v>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</row>
    <row r="93" spans="1:28" x14ac:dyDescent="0.2">
      <c r="A93" s="217" t="s">
        <v>273</v>
      </c>
      <c r="B93" s="222">
        <v>0</v>
      </c>
      <c r="C93" s="222">
        <v>0</v>
      </c>
      <c r="D93" s="222">
        <v>0</v>
      </c>
      <c r="E93" s="222">
        <v>0</v>
      </c>
      <c r="F93" s="222">
        <v>0</v>
      </c>
      <c r="G93" s="222">
        <v>0</v>
      </c>
      <c r="H93" s="222">
        <v>0</v>
      </c>
      <c r="I93" s="222">
        <v>0</v>
      </c>
      <c r="J93" s="222">
        <v>0</v>
      </c>
      <c r="K93" s="222">
        <v>0</v>
      </c>
      <c r="L93" s="222">
        <v>0</v>
      </c>
      <c r="M93" s="222">
        <v>0</v>
      </c>
      <c r="N93" s="222">
        <v>0</v>
      </c>
      <c r="O93" s="222">
        <v>0</v>
      </c>
      <c r="P93" s="222">
        <v>0</v>
      </c>
      <c r="Q93" s="222">
        <v>0</v>
      </c>
      <c r="R93" s="222">
        <v>0</v>
      </c>
      <c r="S93" s="222">
        <v>0</v>
      </c>
      <c r="T93" s="222">
        <v>0</v>
      </c>
      <c r="U93" s="222">
        <v>0</v>
      </c>
      <c r="V93" s="222">
        <v>0</v>
      </c>
      <c r="W93" s="222">
        <v>0</v>
      </c>
      <c r="X93" s="222">
        <v>0</v>
      </c>
      <c r="Y93" s="222">
        <v>0</v>
      </c>
      <c r="Z93" s="222">
        <v>0</v>
      </c>
      <c r="AA93" s="222">
        <v>0</v>
      </c>
    </row>
    <row r="94" spans="1:28" x14ac:dyDescent="0.2">
      <c r="A94" s="217" t="s">
        <v>274</v>
      </c>
      <c r="B94" s="223">
        <v>0</v>
      </c>
      <c r="C94" s="223">
        <v>0</v>
      </c>
      <c r="D94" s="223">
        <v>0</v>
      </c>
      <c r="E94" s="223">
        <v>0</v>
      </c>
      <c r="F94" s="223">
        <v>0</v>
      </c>
      <c r="G94" s="223">
        <v>0</v>
      </c>
      <c r="H94" s="223">
        <v>0</v>
      </c>
      <c r="I94" s="223">
        <v>0</v>
      </c>
      <c r="J94" s="223">
        <v>0</v>
      </c>
      <c r="K94" s="223">
        <v>0</v>
      </c>
      <c r="L94" s="223">
        <v>0</v>
      </c>
      <c r="M94" s="223">
        <v>0</v>
      </c>
      <c r="N94" s="223">
        <v>0</v>
      </c>
      <c r="O94" s="223">
        <v>0</v>
      </c>
      <c r="P94" s="223">
        <v>0</v>
      </c>
      <c r="Q94" s="223">
        <v>0</v>
      </c>
      <c r="R94" s="223">
        <v>0</v>
      </c>
      <c r="S94" s="223">
        <v>0</v>
      </c>
      <c r="T94" s="223">
        <v>0</v>
      </c>
      <c r="U94" s="223">
        <v>0</v>
      </c>
      <c r="V94" s="223">
        <v>0</v>
      </c>
      <c r="W94" s="223">
        <v>0</v>
      </c>
      <c r="X94" s="223">
        <v>0</v>
      </c>
      <c r="Y94" s="223">
        <v>0</v>
      </c>
      <c r="Z94" s="223">
        <v>0</v>
      </c>
      <c r="AA94" s="223">
        <v>0</v>
      </c>
    </row>
    <row r="95" spans="1:28" x14ac:dyDescent="0.2">
      <c r="A95" s="220" t="s">
        <v>275</v>
      </c>
      <c r="B95" s="227">
        <v>0</v>
      </c>
      <c r="C95" s="227">
        <v>0</v>
      </c>
      <c r="D95" s="227">
        <v>0</v>
      </c>
      <c r="E95" s="227">
        <v>0</v>
      </c>
      <c r="F95" s="227">
        <v>0</v>
      </c>
      <c r="G95" s="227">
        <v>0</v>
      </c>
      <c r="H95" s="227">
        <v>0</v>
      </c>
      <c r="I95" s="227">
        <v>0</v>
      </c>
      <c r="J95" s="227">
        <v>0</v>
      </c>
      <c r="K95" s="227">
        <v>0</v>
      </c>
      <c r="L95" s="227">
        <v>0</v>
      </c>
      <c r="M95" s="227">
        <v>0</v>
      </c>
      <c r="N95" s="227">
        <v>0</v>
      </c>
      <c r="O95" s="227">
        <v>0</v>
      </c>
      <c r="P95" s="227">
        <v>0</v>
      </c>
      <c r="Q95" s="227">
        <v>0</v>
      </c>
      <c r="R95" s="227">
        <v>0</v>
      </c>
      <c r="S95" s="227">
        <v>0</v>
      </c>
      <c r="T95" s="227">
        <v>0</v>
      </c>
      <c r="U95" s="227">
        <v>0</v>
      </c>
      <c r="V95" s="227">
        <v>0</v>
      </c>
      <c r="W95" s="227">
        <v>0</v>
      </c>
      <c r="X95" s="227">
        <v>0</v>
      </c>
      <c r="Y95" s="227">
        <v>0</v>
      </c>
      <c r="Z95" s="227">
        <v>0</v>
      </c>
      <c r="AA95" s="227">
        <v>0</v>
      </c>
      <c r="AB95" t="s">
        <v>364</v>
      </c>
    </row>
    <row r="96" spans="1:28" x14ac:dyDescent="0.2">
      <c r="A96" s="217" t="s">
        <v>276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29">
        <v>0</v>
      </c>
      <c r="U96" s="229">
        <v>0</v>
      </c>
      <c r="V96" s="229">
        <v>0</v>
      </c>
      <c r="W96" s="229">
        <v>0</v>
      </c>
      <c r="X96" s="229">
        <v>0</v>
      </c>
      <c r="Y96" s="229">
        <v>0</v>
      </c>
      <c r="Z96" s="229">
        <v>0</v>
      </c>
      <c r="AA96" s="229">
        <v>0</v>
      </c>
    </row>
    <row r="97" spans="1:28" x14ac:dyDescent="0.2">
      <c r="A97" s="217" t="s">
        <v>277</v>
      </c>
      <c r="B97" s="229">
        <v>0</v>
      </c>
      <c r="C97" s="229">
        <v>0</v>
      </c>
      <c r="D97" s="229">
        <v>0</v>
      </c>
      <c r="E97" s="229">
        <v>0</v>
      </c>
      <c r="F97" s="229">
        <v>0</v>
      </c>
      <c r="G97" s="229">
        <v>0</v>
      </c>
      <c r="H97" s="229">
        <v>0</v>
      </c>
      <c r="I97" s="229">
        <v>0</v>
      </c>
      <c r="J97" s="229">
        <v>0</v>
      </c>
      <c r="K97" s="229">
        <v>0</v>
      </c>
      <c r="L97" s="229">
        <v>0</v>
      </c>
      <c r="M97" s="229">
        <v>0</v>
      </c>
      <c r="N97" s="229">
        <v>0</v>
      </c>
      <c r="O97" s="229">
        <v>0</v>
      </c>
      <c r="P97" s="229">
        <v>0</v>
      </c>
      <c r="Q97" s="229">
        <v>0</v>
      </c>
      <c r="R97" s="229">
        <v>0</v>
      </c>
      <c r="S97" s="229">
        <v>0</v>
      </c>
      <c r="T97" s="229">
        <v>0</v>
      </c>
      <c r="U97" s="229">
        <v>0</v>
      </c>
      <c r="V97" s="229">
        <v>0</v>
      </c>
      <c r="W97" s="229">
        <v>0</v>
      </c>
      <c r="X97" s="229">
        <v>0</v>
      </c>
      <c r="Y97" s="229">
        <v>0</v>
      </c>
      <c r="Z97" s="229">
        <v>0</v>
      </c>
      <c r="AA97" s="229">
        <v>0</v>
      </c>
    </row>
    <row r="98" spans="1:28" ht="16" thickBot="1" x14ac:dyDescent="0.25">
      <c r="A98" s="217" t="s">
        <v>278</v>
      </c>
      <c r="B98" s="230">
        <v>0</v>
      </c>
      <c r="C98" s="230">
        <v>0</v>
      </c>
      <c r="D98" s="230">
        <v>0</v>
      </c>
      <c r="E98" s="230">
        <v>0</v>
      </c>
      <c r="F98" s="230">
        <v>0</v>
      </c>
      <c r="G98" s="230">
        <v>0</v>
      </c>
      <c r="H98" s="230">
        <v>0</v>
      </c>
      <c r="I98" s="230">
        <v>0</v>
      </c>
      <c r="J98" s="230">
        <v>0</v>
      </c>
      <c r="K98" s="230">
        <v>0</v>
      </c>
      <c r="L98" s="230">
        <v>0</v>
      </c>
      <c r="M98" s="230">
        <v>0</v>
      </c>
      <c r="N98" s="230">
        <v>0</v>
      </c>
      <c r="O98" s="230">
        <v>0</v>
      </c>
      <c r="P98" s="230">
        <v>0</v>
      </c>
      <c r="Q98" s="230">
        <v>0</v>
      </c>
      <c r="R98" s="230">
        <v>0</v>
      </c>
      <c r="S98" s="230">
        <v>0</v>
      </c>
      <c r="T98" s="230">
        <v>0</v>
      </c>
      <c r="U98" s="230">
        <v>0</v>
      </c>
      <c r="V98" s="230">
        <v>0</v>
      </c>
      <c r="W98" s="230">
        <v>0</v>
      </c>
      <c r="X98" s="230">
        <v>0</v>
      </c>
      <c r="Y98" s="230">
        <v>0</v>
      </c>
      <c r="Z98" s="230">
        <v>0</v>
      </c>
      <c r="AA98" s="230">
        <v>0</v>
      </c>
    </row>
    <row r="99" spans="1:28" x14ac:dyDescent="0.2">
      <c r="A99" s="231" t="s">
        <v>279</v>
      </c>
      <c r="B99" s="195">
        <v>64612.482822513019</v>
      </c>
      <c r="C99" s="195">
        <v>63124.473458600834</v>
      </c>
      <c r="D99" s="195">
        <v>61720.176557597428</v>
      </c>
      <c r="E99" s="195">
        <v>62318.283634282627</v>
      </c>
      <c r="F99" s="195">
        <v>64086.368357821142</v>
      </c>
      <c r="G99" s="195">
        <v>63780.875823795097</v>
      </c>
      <c r="H99" s="195">
        <v>61837.90423435354</v>
      </c>
      <c r="I99" s="195">
        <v>62240.22588459144</v>
      </c>
      <c r="J99" s="195">
        <v>63373.686651271419</v>
      </c>
      <c r="K99" s="195">
        <v>60664.381103465268</v>
      </c>
      <c r="L99" s="195">
        <v>61512.340020004682</v>
      </c>
      <c r="M99" s="195">
        <v>61222.621008732975</v>
      </c>
      <c r="N99" s="195">
        <v>62725.249368917677</v>
      </c>
      <c r="O99" s="195">
        <v>62968.934374656215</v>
      </c>
      <c r="P99" s="195">
        <v>62332.789252829054</v>
      </c>
      <c r="Q99" s="195">
        <v>62076.9252075943</v>
      </c>
      <c r="R99" s="195">
        <v>62465.906054346116</v>
      </c>
      <c r="S99" s="195">
        <v>62433.72860942837</v>
      </c>
      <c r="T99" s="195">
        <v>62579.137901471906</v>
      </c>
      <c r="U99" s="195">
        <v>63383.366728602072</v>
      </c>
      <c r="V99" s="195">
        <v>63188.067395051054</v>
      </c>
      <c r="W99" s="195">
        <v>65348.050594307686</v>
      </c>
      <c r="X99" s="195">
        <v>62237.989068077688</v>
      </c>
      <c r="Y99" s="195">
        <v>63701.591570371871</v>
      </c>
      <c r="Z99" s="195">
        <v>64074.831582587496</v>
      </c>
      <c r="AA99" s="195">
        <v>67156.271585198047</v>
      </c>
    </row>
    <row r="100" spans="1:28" x14ac:dyDescent="0.2">
      <c r="A100" s="219" t="s">
        <v>280</v>
      </c>
      <c r="B100" s="232">
        <v>63787.83427574073</v>
      </c>
      <c r="C100" s="232">
        <v>62383.110705769112</v>
      </c>
      <c r="D100" s="232">
        <v>60869.988237240657</v>
      </c>
      <c r="E100" s="232">
        <v>61635.425163539199</v>
      </c>
      <c r="F100" s="232">
        <v>63319.605147995142</v>
      </c>
      <c r="G100" s="232">
        <v>62303.120585309909</v>
      </c>
      <c r="H100" s="232">
        <v>60465.307189808715</v>
      </c>
      <c r="I100" s="232">
        <v>61147.860750397471</v>
      </c>
      <c r="J100" s="232">
        <v>60871.220802775832</v>
      </c>
      <c r="K100" s="232">
        <v>59419.696633876309</v>
      </c>
      <c r="L100" s="232">
        <v>60279.860963634215</v>
      </c>
      <c r="M100" s="232">
        <v>60266.925921629743</v>
      </c>
      <c r="N100" s="232">
        <v>61594.857752306169</v>
      </c>
      <c r="O100" s="232">
        <v>61485.101403794128</v>
      </c>
      <c r="P100" s="232">
        <v>61387.782332054405</v>
      </c>
      <c r="Q100" s="232">
        <v>60766.273040465167</v>
      </c>
      <c r="R100" s="232">
        <v>61165.776174480197</v>
      </c>
      <c r="S100" s="232">
        <v>61311.52743644367</v>
      </c>
      <c r="T100" s="232">
        <v>61340.610278669468</v>
      </c>
      <c r="U100" s="232">
        <v>62025.656265463796</v>
      </c>
      <c r="V100" s="232">
        <v>62197.486343823388</v>
      </c>
      <c r="W100" s="232">
        <v>62563.341144171231</v>
      </c>
      <c r="X100" s="232">
        <v>60961.935333165646</v>
      </c>
      <c r="Y100" s="232">
        <v>62278.556230147013</v>
      </c>
      <c r="Z100" s="232">
        <v>63012.143924213793</v>
      </c>
      <c r="AA100" s="232">
        <v>66131.516218408811</v>
      </c>
      <c r="AB100" t="s">
        <v>365</v>
      </c>
    </row>
    <row r="101" spans="1:28" x14ac:dyDescent="0.2">
      <c r="A101" s="233" t="s">
        <v>281</v>
      </c>
      <c r="B101" s="208">
        <v>52743.699196250658</v>
      </c>
      <c r="C101" s="208">
        <v>52158.077921860538</v>
      </c>
      <c r="D101" s="208">
        <v>50822.630329111991</v>
      </c>
      <c r="E101" s="208">
        <v>49835.379465421523</v>
      </c>
      <c r="F101" s="208">
        <v>51603.199940614344</v>
      </c>
      <c r="G101" s="208">
        <v>50731.094697629356</v>
      </c>
      <c r="H101" s="208">
        <v>49273.264218225791</v>
      </c>
      <c r="I101" s="208">
        <v>50035.676081363978</v>
      </c>
      <c r="J101" s="208">
        <v>50199.804190979325</v>
      </c>
      <c r="K101" s="208">
        <v>48687.631064276313</v>
      </c>
      <c r="L101" s="208">
        <v>49317.051791473372</v>
      </c>
      <c r="M101" s="208">
        <v>49439.02756365572</v>
      </c>
      <c r="N101" s="208">
        <v>50620.674895908254</v>
      </c>
      <c r="O101" s="208">
        <v>50701.334340861707</v>
      </c>
      <c r="P101" s="208">
        <v>50332.990546686728</v>
      </c>
      <c r="Q101" s="208">
        <v>49827.951134998038</v>
      </c>
      <c r="R101" s="208">
        <v>49923.007037295152</v>
      </c>
      <c r="S101" s="208">
        <v>50217.278680177675</v>
      </c>
      <c r="T101" s="208">
        <v>50570.756679081489</v>
      </c>
      <c r="U101" s="208">
        <v>51263.788987350184</v>
      </c>
      <c r="V101" s="208">
        <v>51761.082547243299</v>
      </c>
      <c r="W101" s="208">
        <v>51865.808596060153</v>
      </c>
      <c r="X101" s="208">
        <v>50139.493385003407</v>
      </c>
      <c r="Y101" s="208">
        <v>51139.947042862826</v>
      </c>
      <c r="Z101" s="208">
        <v>52082.122669002281</v>
      </c>
      <c r="AA101" s="208">
        <v>53442.71553006352</v>
      </c>
    </row>
    <row r="102" spans="1:28" x14ac:dyDescent="0.2">
      <c r="A102" s="234" t="s">
        <v>282</v>
      </c>
      <c r="B102" s="222">
        <v>47959.396260464404</v>
      </c>
      <c r="C102" s="222">
        <v>47524.459349310375</v>
      </c>
      <c r="D102" s="222">
        <v>46314.939297739365</v>
      </c>
      <c r="E102" s="222">
        <v>45180.647027345054</v>
      </c>
      <c r="F102" s="222">
        <v>47036.838733344062</v>
      </c>
      <c r="G102" s="222">
        <v>46309.361047441314</v>
      </c>
      <c r="H102" s="222">
        <v>45024.656964534326</v>
      </c>
      <c r="I102" s="222">
        <v>45934.44903097221</v>
      </c>
      <c r="J102" s="222">
        <v>46262.965288568026</v>
      </c>
      <c r="K102" s="222">
        <v>44806.028057155294</v>
      </c>
      <c r="L102" s="222">
        <v>45557.240495919104</v>
      </c>
      <c r="M102" s="222">
        <v>45753.862963588799</v>
      </c>
      <c r="N102" s="222">
        <v>46917.344888138585</v>
      </c>
      <c r="O102" s="222">
        <v>47044.010954030411</v>
      </c>
      <c r="P102" s="222">
        <v>46720.422608453795</v>
      </c>
      <c r="Q102" s="222">
        <v>46280.6813752167</v>
      </c>
      <c r="R102" s="222">
        <v>46434.732287872022</v>
      </c>
      <c r="S102" s="222">
        <v>46786.980509601686</v>
      </c>
      <c r="T102" s="222">
        <v>47176.562272704483</v>
      </c>
      <c r="U102" s="222">
        <v>47909.976331633159</v>
      </c>
      <c r="V102" s="222">
        <v>48473.332057037027</v>
      </c>
      <c r="W102" s="222">
        <v>48632.871737314628</v>
      </c>
      <c r="X102" s="222">
        <v>46984.285624581884</v>
      </c>
      <c r="Y102" s="222">
        <v>47933.12338181636</v>
      </c>
      <c r="Z102" s="222">
        <v>48886.104162579722</v>
      </c>
      <c r="AA102" s="222">
        <v>50121.380078929891</v>
      </c>
    </row>
    <row r="103" spans="1:28" x14ac:dyDescent="0.2">
      <c r="A103" s="234" t="s">
        <v>283</v>
      </c>
      <c r="B103" s="201">
        <v>0</v>
      </c>
      <c r="C103" s="201">
        <v>0</v>
      </c>
      <c r="D103" s="201">
        <v>0</v>
      </c>
      <c r="E103" s="201">
        <v>0</v>
      </c>
      <c r="F103" s="201">
        <v>0</v>
      </c>
      <c r="G103" s="201">
        <v>0</v>
      </c>
      <c r="H103" s="201">
        <v>0</v>
      </c>
      <c r="I103" s="201">
        <v>0</v>
      </c>
      <c r="J103" s="201">
        <v>0</v>
      </c>
      <c r="K103" s="201">
        <v>0</v>
      </c>
      <c r="L103" s="201">
        <v>0</v>
      </c>
      <c r="M103" s="201">
        <v>0</v>
      </c>
      <c r="N103" s="201">
        <v>0</v>
      </c>
      <c r="O103" s="201">
        <v>0</v>
      </c>
      <c r="P103" s="201">
        <v>0</v>
      </c>
      <c r="Q103" s="201">
        <v>0</v>
      </c>
      <c r="R103" s="201">
        <v>0</v>
      </c>
      <c r="S103" s="201">
        <v>0</v>
      </c>
      <c r="T103" s="201">
        <v>0</v>
      </c>
      <c r="U103" s="201">
        <v>0</v>
      </c>
      <c r="V103" s="201">
        <v>0</v>
      </c>
      <c r="W103" s="201">
        <v>0</v>
      </c>
      <c r="X103" s="201">
        <v>0</v>
      </c>
      <c r="Y103" s="201">
        <v>0</v>
      </c>
      <c r="Z103" s="201">
        <v>0</v>
      </c>
      <c r="AA103" s="201">
        <v>0</v>
      </c>
    </row>
    <row r="104" spans="1:28" x14ac:dyDescent="0.2">
      <c r="A104" s="218" t="s">
        <v>284</v>
      </c>
      <c r="B104" s="201">
        <v>818.44</v>
      </c>
      <c r="C104" s="201">
        <v>849.96547999999996</v>
      </c>
      <c r="D104" s="201">
        <v>856.59223999999995</v>
      </c>
      <c r="E104" s="201">
        <v>891.39624000000003</v>
      </c>
      <c r="F104" s="201">
        <v>904.05909999999994</v>
      </c>
      <c r="G104" s="201">
        <v>867.26667999999995</v>
      </c>
      <c r="H104" s="201">
        <v>865.70539999999994</v>
      </c>
      <c r="I104" s="201">
        <v>878.08251999999993</v>
      </c>
      <c r="J104" s="201">
        <v>812.61670000000004</v>
      </c>
      <c r="K104" s="201">
        <v>832.82695999999999</v>
      </c>
      <c r="L104" s="201">
        <v>846.43985999999995</v>
      </c>
      <c r="M104" s="201">
        <v>863.06597999999997</v>
      </c>
      <c r="N104" s="201">
        <v>898.39120000000003</v>
      </c>
      <c r="O104" s="201">
        <v>954.76793999999995</v>
      </c>
      <c r="P104" s="201">
        <v>991.58863999999994</v>
      </c>
      <c r="Q104" s="201">
        <v>1009.03684</v>
      </c>
      <c r="R104" s="201">
        <v>1020.24244</v>
      </c>
      <c r="S104" s="201">
        <v>1046.98902</v>
      </c>
      <c r="T104" s="201">
        <v>1086.01738</v>
      </c>
      <c r="U104" s="201">
        <v>1122.5775399999998</v>
      </c>
      <c r="V104" s="201">
        <v>1134.7786799999999</v>
      </c>
      <c r="W104" s="201">
        <v>1150.7140400000001</v>
      </c>
      <c r="X104" s="201">
        <v>1176.8262799999998</v>
      </c>
      <c r="Y104" s="201">
        <v>1189.6285799999998</v>
      </c>
      <c r="Z104" s="201">
        <v>1200.6271199999999</v>
      </c>
      <c r="AA104" s="201">
        <v>1219.5093400000001</v>
      </c>
    </row>
    <row r="105" spans="1:28" x14ac:dyDescent="0.2">
      <c r="A105" s="234" t="s">
        <v>285</v>
      </c>
      <c r="B105" s="201">
        <v>1461.4598599999999</v>
      </c>
      <c r="C105" s="201">
        <v>1407.1940399999999</v>
      </c>
      <c r="D105" s="201">
        <v>1363.06674</v>
      </c>
      <c r="E105" s="201">
        <v>1452.8981599999997</v>
      </c>
      <c r="F105" s="201">
        <v>1436.3008799999998</v>
      </c>
      <c r="G105" s="201">
        <v>1418.6218199999998</v>
      </c>
      <c r="H105" s="201">
        <v>1339.33674</v>
      </c>
      <c r="I105" s="201">
        <v>1249.2619999999999</v>
      </c>
      <c r="J105" s="201">
        <v>1265.58698</v>
      </c>
      <c r="K105" s="201">
        <v>1269.5808999999999</v>
      </c>
      <c r="L105" s="201">
        <v>1218.5923399999999</v>
      </c>
      <c r="M105" s="201">
        <v>1218.26054</v>
      </c>
      <c r="N105" s="201">
        <v>1278.249</v>
      </c>
      <c r="O105" s="201">
        <v>1258.84528</v>
      </c>
      <c r="P105" s="201">
        <v>1239.35896</v>
      </c>
      <c r="Q105" s="201">
        <v>1241.8347199999998</v>
      </c>
      <c r="R105" s="201">
        <v>1244.6537600000001</v>
      </c>
      <c r="S105" s="201">
        <v>1243.9160999999999</v>
      </c>
      <c r="T105" s="201">
        <v>1253.30016</v>
      </c>
      <c r="U105" s="201">
        <v>1258.49668</v>
      </c>
      <c r="V105" s="201">
        <v>1259.0509400000001</v>
      </c>
      <c r="W105" s="201">
        <v>1260.6127799999999</v>
      </c>
      <c r="X105" s="201">
        <v>1224.1528599999999</v>
      </c>
      <c r="Y105" s="201">
        <v>1213.04582</v>
      </c>
      <c r="Z105" s="201">
        <v>1216.29396</v>
      </c>
      <c r="AA105" s="201">
        <v>1221.49524</v>
      </c>
    </row>
    <row r="106" spans="1:28" x14ac:dyDescent="0.2">
      <c r="A106" s="234" t="s">
        <v>286</v>
      </c>
      <c r="B106" s="201">
        <v>0</v>
      </c>
      <c r="C106" s="201">
        <v>0</v>
      </c>
      <c r="D106" s="201">
        <v>0</v>
      </c>
      <c r="E106" s="201">
        <v>0</v>
      </c>
      <c r="F106" s="201">
        <v>0</v>
      </c>
      <c r="G106" s="201">
        <v>0</v>
      </c>
      <c r="H106" s="201">
        <v>0</v>
      </c>
      <c r="I106" s="201">
        <v>0</v>
      </c>
      <c r="J106" s="201">
        <v>0</v>
      </c>
      <c r="K106" s="201">
        <v>0</v>
      </c>
      <c r="L106" s="201">
        <v>0</v>
      </c>
      <c r="M106" s="201">
        <v>0</v>
      </c>
      <c r="N106" s="201">
        <v>0</v>
      </c>
      <c r="O106" s="201">
        <v>0</v>
      </c>
      <c r="P106" s="201">
        <v>0</v>
      </c>
      <c r="Q106" s="201">
        <v>0</v>
      </c>
      <c r="R106" s="201">
        <v>0</v>
      </c>
      <c r="S106" s="201">
        <v>0</v>
      </c>
      <c r="T106" s="201">
        <v>0</v>
      </c>
      <c r="U106" s="201">
        <v>0</v>
      </c>
      <c r="V106" s="201">
        <v>0</v>
      </c>
      <c r="W106" s="201">
        <v>0</v>
      </c>
      <c r="X106" s="201">
        <v>0</v>
      </c>
      <c r="Y106" s="201">
        <v>0</v>
      </c>
      <c r="Z106" s="201">
        <v>0</v>
      </c>
      <c r="AA106" s="201">
        <v>0</v>
      </c>
    </row>
    <row r="107" spans="1:28" x14ac:dyDescent="0.2">
      <c r="A107" s="234" t="s">
        <v>287</v>
      </c>
      <c r="B107" s="201">
        <v>1513.520064</v>
      </c>
      <c r="C107" s="201">
        <v>1463.9153759999999</v>
      </c>
      <c r="D107" s="201">
        <v>1414.2300479999999</v>
      </c>
      <c r="E107" s="201">
        <v>1364.5835280000001</v>
      </c>
      <c r="F107" s="201">
        <v>1314.936504</v>
      </c>
      <c r="G107" s="201">
        <v>1265.290992</v>
      </c>
      <c r="H107" s="201">
        <v>1215.6439679999999</v>
      </c>
      <c r="I107" s="201">
        <v>1165.9984559999998</v>
      </c>
      <c r="J107" s="201">
        <v>1116.350424</v>
      </c>
      <c r="K107" s="201">
        <v>1066.7044079999998</v>
      </c>
      <c r="L107" s="201">
        <v>1017.0599040000001</v>
      </c>
      <c r="M107" s="201">
        <v>967.41439200000002</v>
      </c>
      <c r="N107" s="201">
        <v>917.76736800000003</v>
      </c>
      <c r="O107" s="201">
        <v>868.11933599999998</v>
      </c>
      <c r="P107" s="201">
        <v>818.47382399999992</v>
      </c>
      <c r="Q107" s="201">
        <v>768.82881599999996</v>
      </c>
      <c r="R107" s="201">
        <v>719.18078400000002</v>
      </c>
      <c r="S107" s="201">
        <v>669.57609600000001</v>
      </c>
      <c r="T107" s="201">
        <v>619.88925599999993</v>
      </c>
      <c r="U107" s="201">
        <v>570.24424799999997</v>
      </c>
      <c r="V107" s="201">
        <v>520.59722399999998</v>
      </c>
      <c r="W107" s="201">
        <v>470.94919199999993</v>
      </c>
      <c r="X107" s="201">
        <v>421.30418399999996</v>
      </c>
      <c r="Y107" s="201">
        <v>446.12668799999994</v>
      </c>
      <c r="Z107" s="201">
        <v>433.71543600000001</v>
      </c>
      <c r="AA107" s="201">
        <v>439.92106199999995</v>
      </c>
    </row>
    <row r="108" spans="1:28" x14ac:dyDescent="0.2">
      <c r="A108" s="234" t="s">
        <v>288</v>
      </c>
      <c r="B108" s="206">
        <v>662.95179999999993</v>
      </c>
      <c r="C108" s="206">
        <v>637.30407999999989</v>
      </c>
      <c r="D108" s="206">
        <v>611.61184000000003</v>
      </c>
      <c r="E108" s="206">
        <v>585.94395999999995</v>
      </c>
      <c r="F108" s="206">
        <v>560.27328</v>
      </c>
      <c r="G108" s="206">
        <v>534.60539999999992</v>
      </c>
      <c r="H108" s="206">
        <v>508.93639999999994</v>
      </c>
      <c r="I108" s="206">
        <v>483.26796000000002</v>
      </c>
      <c r="J108" s="206">
        <v>457.59699999999998</v>
      </c>
      <c r="K108" s="206">
        <v>431.92995999999999</v>
      </c>
      <c r="L108" s="206">
        <v>406.25871999999998</v>
      </c>
      <c r="M108" s="206">
        <v>380.58887999999996</v>
      </c>
      <c r="N108" s="206">
        <v>354.91987999999998</v>
      </c>
      <c r="O108" s="206">
        <v>329.24919999999997</v>
      </c>
      <c r="P108" s="206">
        <v>303.58243999999996</v>
      </c>
      <c r="Q108" s="206">
        <v>277.91427999999996</v>
      </c>
      <c r="R108" s="206">
        <v>252.24471999999997</v>
      </c>
      <c r="S108" s="206">
        <v>226.59699999999998</v>
      </c>
      <c r="T108" s="206">
        <v>200.90504000000001</v>
      </c>
      <c r="U108" s="206">
        <v>175.27804</v>
      </c>
      <c r="V108" s="206">
        <v>149.66867999999999</v>
      </c>
      <c r="W108" s="206">
        <v>124.61959999999999</v>
      </c>
      <c r="X108" s="206">
        <v>101.83376</v>
      </c>
      <c r="Y108" s="206">
        <v>113.22667999999999</v>
      </c>
      <c r="Z108" s="206">
        <v>107.53022</v>
      </c>
      <c r="AA108" s="206">
        <v>110.37845</v>
      </c>
    </row>
    <row r="109" spans="1:28" x14ac:dyDescent="0.2">
      <c r="A109" s="234" t="s">
        <v>289</v>
      </c>
      <c r="B109" s="235">
        <v>327.93121178625364</v>
      </c>
      <c r="C109" s="235">
        <v>275.2395965501658</v>
      </c>
      <c r="D109" s="235">
        <v>262.19016337263184</v>
      </c>
      <c r="E109" s="235">
        <v>359.91055007647179</v>
      </c>
      <c r="F109" s="235">
        <v>350.79144327028132</v>
      </c>
      <c r="G109" s="235">
        <v>335.94875818803922</v>
      </c>
      <c r="H109" s="235">
        <v>318.98474569147436</v>
      </c>
      <c r="I109" s="235">
        <v>324.61611439176539</v>
      </c>
      <c r="J109" s="235">
        <v>284.68779841130481</v>
      </c>
      <c r="K109" s="235">
        <v>280.56077912102381</v>
      </c>
      <c r="L109" s="235">
        <v>271.46047155426851</v>
      </c>
      <c r="M109" s="235">
        <v>255.83480806691972</v>
      </c>
      <c r="N109" s="235">
        <v>254.00255976966906</v>
      </c>
      <c r="O109" s="235">
        <v>246.34163083129692</v>
      </c>
      <c r="P109" s="235">
        <v>259.56407423293507</v>
      </c>
      <c r="Q109" s="235">
        <v>249.6551037813382</v>
      </c>
      <c r="R109" s="235">
        <v>251.95304542312613</v>
      </c>
      <c r="S109" s="235">
        <v>243.21995457598922</v>
      </c>
      <c r="T109" s="235">
        <v>234.0825703770098</v>
      </c>
      <c r="U109" s="235">
        <v>227.21614771703352</v>
      </c>
      <c r="V109" s="235">
        <v>223.65496620626863</v>
      </c>
      <c r="W109" s="235">
        <v>226.04124674552551</v>
      </c>
      <c r="X109" s="235">
        <v>231.09067642151695</v>
      </c>
      <c r="Y109" s="235">
        <v>244.79589304647141</v>
      </c>
      <c r="Z109" s="235">
        <v>237.85177042256132</v>
      </c>
      <c r="AA109" s="235">
        <v>330.03135913363508</v>
      </c>
    </row>
    <row r="110" spans="1:28" x14ac:dyDescent="0.2">
      <c r="A110" s="234" t="s">
        <v>290</v>
      </c>
      <c r="B110" s="201">
        <v>0</v>
      </c>
      <c r="C110" s="201">
        <v>0</v>
      </c>
      <c r="D110" s="201">
        <v>0</v>
      </c>
      <c r="E110" s="201">
        <v>0</v>
      </c>
      <c r="F110" s="201">
        <v>0</v>
      </c>
      <c r="G110" s="201">
        <v>0</v>
      </c>
      <c r="H110" s="201">
        <v>0</v>
      </c>
      <c r="I110" s="201">
        <v>0</v>
      </c>
      <c r="J110" s="201">
        <v>0</v>
      </c>
      <c r="K110" s="201">
        <v>0</v>
      </c>
      <c r="L110" s="201">
        <v>0</v>
      </c>
      <c r="M110" s="201">
        <v>0</v>
      </c>
      <c r="N110" s="201">
        <v>0</v>
      </c>
      <c r="O110" s="201">
        <v>0</v>
      </c>
      <c r="P110" s="201">
        <v>0</v>
      </c>
      <c r="Q110" s="201">
        <v>0</v>
      </c>
      <c r="R110" s="201">
        <v>0</v>
      </c>
      <c r="S110" s="201">
        <v>0</v>
      </c>
      <c r="T110" s="201">
        <v>0</v>
      </c>
      <c r="U110" s="201">
        <v>0</v>
      </c>
      <c r="V110" s="201">
        <v>0</v>
      </c>
      <c r="W110" s="201">
        <v>0</v>
      </c>
      <c r="X110" s="201">
        <v>0</v>
      </c>
      <c r="Y110" s="201">
        <v>0</v>
      </c>
      <c r="Z110" s="201">
        <v>0</v>
      </c>
      <c r="AA110" s="201">
        <v>0</v>
      </c>
    </row>
    <row r="111" spans="1:28" x14ac:dyDescent="0.2">
      <c r="A111" s="233" t="s">
        <v>291</v>
      </c>
      <c r="B111" s="236">
        <v>11044.135079490072</v>
      </c>
      <c r="C111" s="236">
        <v>10225.032783908577</v>
      </c>
      <c r="D111" s="236">
        <v>10047.357908128668</v>
      </c>
      <c r="E111" s="236">
        <v>11800.045698117678</v>
      </c>
      <c r="F111" s="236">
        <v>11716.4052073808</v>
      </c>
      <c r="G111" s="236">
        <v>11572.025887680549</v>
      </c>
      <c r="H111" s="236">
        <v>11192.042971582923</v>
      </c>
      <c r="I111" s="236">
        <v>11112.184669033495</v>
      </c>
      <c r="J111" s="236">
        <v>10671.416611796507</v>
      </c>
      <c r="K111" s="236">
        <v>10732.065569599996</v>
      </c>
      <c r="L111" s="236">
        <v>10962.80917216084</v>
      </c>
      <c r="M111" s="236">
        <v>10827.898357974025</v>
      </c>
      <c r="N111" s="236">
        <v>10974.182856397911</v>
      </c>
      <c r="O111" s="236">
        <v>10783.767062932418</v>
      </c>
      <c r="P111" s="236">
        <v>11054.791785367675</v>
      </c>
      <c r="Q111" s="236">
        <v>10938.32190546713</v>
      </c>
      <c r="R111" s="236">
        <v>11242.769137185049</v>
      </c>
      <c r="S111" s="236">
        <v>11094.248756265994</v>
      </c>
      <c r="T111" s="236">
        <v>10769.853599587976</v>
      </c>
      <c r="U111" s="236">
        <v>10761.86727811361</v>
      </c>
      <c r="V111" s="236">
        <v>10436.403796580093</v>
      </c>
      <c r="W111" s="236">
        <v>10697.532548111078</v>
      </c>
      <c r="X111" s="236">
        <v>10822.441948162237</v>
      </c>
      <c r="Y111" s="236">
        <v>11138.609187284188</v>
      </c>
      <c r="Z111" s="236">
        <v>10930.021255211512</v>
      </c>
      <c r="AA111" s="236">
        <v>12688.800688345294</v>
      </c>
    </row>
    <row r="112" spans="1:28" x14ac:dyDescent="0.2">
      <c r="A112" s="234" t="s">
        <v>292</v>
      </c>
      <c r="B112" s="201">
        <v>5482.6601828687926</v>
      </c>
      <c r="C112" s="201">
        <v>5577.0894083808143</v>
      </c>
      <c r="D112" s="201">
        <v>5625.8649216541507</v>
      </c>
      <c r="E112" s="201">
        <v>5628.0034695621289</v>
      </c>
      <c r="F112" s="201">
        <v>5743.0753932834123</v>
      </c>
      <c r="G112" s="201">
        <v>5893.3614686424789</v>
      </c>
      <c r="H112" s="201">
        <v>5784.9685585817242</v>
      </c>
      <c r="I112" s="201">
        <v>5768.2430287956768</v>
      </c>
      <c r="J112" s="201">
        <v>6081.60119976653</v>
      </c>
      <c r="K112" s="201">
        <v>6227.3532308398526</v>
      </c>
      <c r="L112" s="201">
        <v>6656.7409366968695</v>
      </c>
      <c r="M112" s="201">
        <v>6800.3587057826044</v>
      </c>
      <c r="N112" s="201">
        <v>6954.9233434845901</v>
      </c>
      <c r="O112" s="201">
        <v>6958.2046723714611</v>
      </c>
      <c r="P112" s="201">
        <v>7039.9110225756867</v>
      </c>
      <c r="Q112" s="201">
        <v>7119.3190089498057</v>
      </c>
      <c r="R112" s="201">
        <v>7319.0743976803751</v>
      </c>
      <c r="S112" s="201">
        <v>7410.0850833818731</v>
      </c>
      <c r="T112" s="201">
        <v>7402.8809867035843</v>
      </c>
      <c r="U112" s="201">
        <v>7662.0336296012456</v>
      </c>
      <c r="V112" s="201">
        <v>7543.8429720402391</v>
      </c>
      <c r="W112" s="201">
        <v>7859.0558325656712</v>
      </c>
      <c r="X112" s="201">
        <v>7969.6411669884228</v>
      </c>
      <c r="Y112" s="201">
        <v>8038.8371577606149</v>
      </c>
      <c r="Z112" s="201">
        <v>8021.2768315480853</v>
      </c>
      <c r="AA112" s="201">
        <v>7970.2779410185904</v>
      </c>
    </row>
    <row r="113" spans="1:27" x14ac:dyDescent="0.2">
      <c r="A113" s="234" t="s">
        <v>293</v>
      </c>
      <c r="B113" s="201">
        <v>0</v>
      </c>
      <c r="C113" s="201">
        <v>0</v>
      </c>
      <c r="D113" s="201">
        <v>0</v>
      </c>
      <c r="E113" s="201">
        <v>0</v>
      </c>
      <c r="F113" s="201">
        <v>0</v>
      </c>
      <c r="G113" s="201">
        <v>0</v>
      </c>
      <c r="H113" s="201">
        <v>0</v>
      </c>
      <c r="I113" s="201">
        <v>0</v>
      </c>
      <c r="J113" s="201">
        <v>0</v>
      </c>
      <c r="K113" s="201">
        <v>0</v>
      </c>
      <c r="L113" s="201">
        <v>0</v>
      </c>
      <c r="M113" s="201">
        <v>0</v>
      </c>
      <c r="N113" s="201">
        <v>0</v>
      </c>
      <c r="O113" s="201">
        <v>0</v>
      </c>
      <c r="P113" s="201">
        <v>0</v>
      </c>
      <c r="Q113" s="201">
        <v>0</v>
      </c>
      <c r="R113" s="201">
        <v>0</v>
      </c>
      <c r="S113" s="201">
        <v>0</v>
      </c>
      <c r="T113" s="201">
        <v>0</v>
      </c>
      <c r="U113" s="201">
        <v>0</v>
      </c>
      <c r="V113" s="201">
        <v>0</v>
      </c>
      <c r="W113" s="201">
        <v>0</v>
      </c>
      <c r="X113" s="201">
        <v>0</v>
      </c>
      <c r="Y113" s="201">
        <v>0</v>
      </c>
      <c r="Z113" s="201">
        <v>0</v>
      </c>
      <c r="AA113" s="201">
        <v>0</v>
      </c>
    </row>
    <row r="114" spans="1:27" x14ac:dyDescent="0.2">
      <c r="A114" s="218" t="s">
        <v>294</v>
      </c>
      <c r="B114" s="201">
        <v>25.100758199999998</v>
      </c>
      <c r="C114" s="201">
        <v>26.180932399999996</v>
      </c>
      <c r="D114" s="201">
        <v>26.433220800000001</v>
      </c>
      <c r="E114" s="201">
        <v>27.442111199999999</v>
      </c>
      <c r="F114" s="201">
        <v>27.679852199999999</v>
      </c>
      <c r="G114" s="201">
        <v>26.760242600000005</v>
      </c>
      <c r="H114" s="201">
        <v>26.807929400000003</v>
      </c>
      <c r="I114" s="201">
        <v>27.195043399999996</v>
      </c>
      <c r="J114" s="201">
        <v>25.090956799999994</v>
      </c>
      <c r="K114" s="201">
        <v>25.870502000000002</v>
      </c>
      <c r="L114" s="201">
        <v>26.303223799999994</v>
      </c>
      <c r="M114" s="201">
        <v>26.823851599999998</v>
      </c>
      <c r="N114" s="201">
        <v>27.955138400000003</v>
      </c>
      <c r="O114" s="201">
        <v>28.937091399999993</v>
      </c>
      <c r="P114" s="201">
        <v>29.952269199999996</v>
      </c>
      <c r="Q114" s="201">
        <v>30.896483799999999</v>
      </c>
      <c r="R114" s="201">
        <v>32.374672400000009</v>
      </c>
      <c r="S114" s="201">
        <v>31.404700600000005</v>
      </c>
      <c r="T114" s="201">
        <v>31.234842799999999</v>
      </c>
      <c r="U114" s="201">
        <v>32.642366399999993</v>
      </c>
      <c r="V114" s="201">
        <v>32.558244599999988</v>
      </c>
      <c r="W114" s="201">
        <v>33.1210922</v>
      </c>
      <c r="X114" s="201">
        <v>34.341019999999993</v>
      </c>
      <c r="Y114" s="201">
        <v>37.277325399999995</v>
      </c>
      <c r="Z114" s="201">
        <v>35.217579599999993</v>
      </c>
      <c r="AA114" s="201">
        <v>35.798428399999999</v>
      </c>
    </row>
    <row r="115" spans="1:27" x14ac:dyDescent="0.2">
      <c r="A115" s="234" t="s">
        <v>295</v>
      </c>
      <c r="B115" s="201">
        <v>45.484704999999991</v>
      </c>
      <c r="C115" s="201">
        <v>43.919513399999992</v>
      </c>
      <c r="D115" s="201">
        <v>42.604044000000002</v>
      </c>
      <c r="E115" s="201">
        <v>45.593021600000007</v>
      </c>
      <c r="F115" s="201">
        <v>44.762800599999998</v>
      </c>
      <c r="G115" s="201">
        <v>45.032861999999994</v>
      </c>
      <c r="H115" s="201">
        <v>42.688722999999996</v>
      </c>
      <c r="I115" s="201">
        <v>39.953761399999991</v>
      </c>
      <c r="J115" s="201">
        <v>40.458552399999995</v>
      </c>
      <c r="K115" s="201">
        <v>40.650129800000002</v>
      </c>
      <c r="L115" s="201">
        <v>39.15814979999999</v>
      </c>
      <c r="M115" s="201">
        <v>39.053975799999989</v>
      </c>
      <c r="N115" s="201">
        <v>40.995681999999988</v>
      </c>
      <c r="O115" s="201">
        <v>38.843687399999993</v>
      </c>
      <c r="P115" s="201">
        <v>37.273336800000003</v>
      </c>
      <c r="Q115" s="201">
        <v>38.518363799999996</v>
      </c>
      <c r="R115" s="201">
        <v>40.176400600000008</v>
      </c>
      <c r="S115" s="201">
        <v>39.796378999999988</v>
      </c>
      <c r="T115" s="201">
        <v>37.468949000000009</v>
      </c>
      <c r="U115" s="201">
        <v>38.784054399999995</v>
      </c>
      <c r="V115" s="201">
        <v>37.449785799999994</v>
      </c>
      <c r="W115" s="201">
        <v>38.437265999999994</v>
      </c>
      <c r="X115" s="201">
        <v>37.719093999999998</v>
      </c>
      <c r="Y115" s="201">
        <v>39.270932399999992</v>
      </c>
      <c r="Z115" s="201">
        <v>37.694837599999993</v>
      </c>
      <c r="AA115" s="201">
        <v>37.831743599999996</v>
      </c>
    </row>
    <row r="116" spans="1:27" x14ac:dyDescent="0.2">
      <c r="A116" s="234" t="s">
        <v>296</v>
      </c>
      <c r="B116" s="201">
        <v>0</v>
      </c>
      <c r="C116" s="201">
        <v>0</v>
      </c>
      <c r="D116" s="201">
        <v>0</v>
      </c>
      <c r="E116" s="201">
        <v>0</v>
      </c>
      <c r="F116" s="201">
        <v>0</v>
      </c>
      <c r="G116" s="201">
        <v>0</v>
      </c>
      <c r="H116" s="201">
        <v>0</v>
      </c>
      <c r="I116" s="201">
        <v>0</v>
      </c>
      <c r="J116" s="201">
        <v>0</v>
      </c>
      <c r="K116" s="201">
        <v>0</v>
      </c>
      <c r="L116" s="201">
        <v>0</v>
      </c>
      <c r="M116" s="201">
        <v>0</v>
      </c>
      <c r="N116" s="201">
        <v>0</v>
      </c>
      <c r="O116" s="201">
        <v>0</v>
      </c>
      <c r="P116" s="201">
        <v>0</v>
      </c>
      <c r="Q116" s="201">
        <v>0</v>
      </c>
      <c r="R116" s="201">
        <v>0</v>
      </c>
      <c r="S116" s="201">
        <v>0</v>
      </c>
      <c r="T116" s="201">
        <v>0</v>
      </c>
      <c r="U116" s="201">
        <v>0</v>
      </c>
      <c r="V116" s="201">
        <v>0</v>
      </c>
      <c r="W116" s="201">
        <v>0</v>
      </c>
      <c r="X116" s="201">
        <v>0</v>
      </c>
      <c r="Y116" s="201">
        <v>0</v>
      </c>
      <c r="Z116" s="201">
        <v>0</v>
      </c>
      <c r="AA116" s="201">
        <v>0</v>
      </c>
    </row>
    <row r="117" spans="1:27" x14ac:dyDescent="0.2">
      <c r="A117" s="234" t="s">
        <v>297</v>
      </c>
      <c r="B117" s="201">
        <v>144.03217612000003</v>
      </c>
      <c r="C117" s="201">
        <v>139.41940628</v>
      </c>
      <c r="D117" s="201">
        <v>134.65881043999997</v>
      </c>
      <c r="E117" s="201">
        <v>129.97825764000001</v>
      </c>
      <c r="F117" s="201">
        <v>125.22019692000002</v>
      </c>
      <c r="G117" s="201">
        <v>121.26040975999996</v>
      </c>
      <c r="H117" s="201">
        <v>117.00575963999995</v>
      </c>
      <c r="I117" s="201">
        <v>112.21257068</v>
      </c>
      <c r="J117" s="201">
        <v>107.41915212000001</v>
      </c>
      <c r="K117" s="201">
        <v>102.62594803999998</v>
      </c>
      <c r="L117" s="201">
        <v>97.83286631999998</v>
      </c>
      <c r="M117" s="201">
        <v>93.039677359999999</v>
      </c>
      <c r="N117" s="201">
        <v>88.246366040000026</v>
      </c>
      <c r="O117" s="201">
        <v>82.397616280000008</v>
      </c>
      <c r="P117" s="201">
        <v>77.157996719999971</v>
      </c>
      <c r="Q117" s="201">
        <v>73.845917879999988</v>
      </c>
      <c r="R117" s="201">
        <v>70.62936692000001</v>
      </c>
      <c r="S117" s="201">
        <v>64.249939879999999</v>
      </c>
      <c r="T117" s="201">
        <v>56.404278280000014</v>
      </c>
      <c r="U117" s="201">
        <v>53.168090640000003</v>
      </c>
      <c r="V117" s="201">
        <v>47.158441119999985</v>
      </c>
      <c r="W117" s="201">
        <v>43.461055959999989</v>
      </c>
      <c r="X117" s="201">
        <v>38.990465919999998</v>
      </c>
      <c r="Y117" s="201">
        <v>42.89053174</v>
      </c>
      <c r="Z117" s="201">
        <v>40.308251829999989</v>
      </c>
      <c r="AA117" s="201">
        <v>40.900231784999988</v>
      </c>
    </row>
    <row r="118" spans="1:27" x14ac:dyDescent="0.2">
      <c r="A118" s="234" t="s">
        <v>298</v>
      </c>
      <c r="B118" s="201">
        <v>63.442822800000002</v>
      </c>
      <c r="C118" s="201">
        <v>61.014601200000001</v>
      </c>
      <c r="D118" s="201">
        <v>58.576030799999991</v>
      </c>
      <c r="E118" s="201">
        <v>56.155822799999989</v>
      </c>
      <c r="F118" s="201">
        <v>53.718663600000014</v>
      </c>
      <c r="G118" s="201">
        <v>51.521979600000009</v>
      </c>
      <c r="H118" s="201">
        <v>49.090582799999993</v>
      </c>
      <c r="I118" s="201">
        <v>46.642159200000002</v>
      </c>
      <c r="J118" s="201">
        <v>44.193517199999988</v>
      </c>
      <c r="K118" s="201">
        <v>41.745244800000002</v>
      </c>
      <c r="L118" s="201">
        <v>39.296560799999995</v>
      </c>
      <c r="M118" s="201">
        <v>36.848011200000002</v>
      </c>
      <c r="N118" s="201">
        <v>34.399537199999997</v>
      </c>
      <c r="O118" s="201">
        <v>30.940349999999992</v>
      </c>
      <c r="P118" s="201">
        <v>28.328411999999997</v>
      </c>
      <c r="Q118" s="201">
        <v>26.509845600000002</v>
      </c>
      <c r="R118" s="201">
        <v>24.9522336</v>
      </c>
      <c r="S118" s="201">
        <v>21.929165999999999</v>
      </c>
      <c r="T118" s="201">
        <v>17.780876400000007</v>
      </c>
      <c r="U118" s="201">
        <v>16.482849599999998</v>
      </c>
      <c r="V118" s="201">
        <v>13.248438</v>
      </c>
      <c r="W118" s="201">
        <v>11.775027600000001</v>
      </c>
      <c r="X118" s="201">
        <v>9.7828331999999989</v>
      </c>
      <c r="Y118" s="201">
        <v>11.363540999999998</v>
      </c>
      <c r="Z118" s="201">
        <v>10.3163529</v>
      </c>
      <c r="AA118" s="201">
        <v>10.576930350000003</v>
      </c>
    </row>
    <row r="119" spans="1:27" x14ac:dyDescent="0.2">
      <c r="A119" s="234" t="s">
        <v>299</v>
      </c>
      <c r="B119" s="201">
        <v>5197.3619324738811</v>
      </c>
      <c r="C119" s="201">
        <v>4290.1061694951068</v>
      </c>
      <c r="D119" s="201">
        <v>4073.2244690711204</v>
      </c>
      <c r="E119" s="201">
        <v>5814.8376561837113</v>
      </c>
      <c r="F119" s="201">
        <v>5621.2640144987026</v>
      </c>
      <c r="G119" s="201">
        <v>5329.6478560334672</v>
      </c>
      <c r="H119" s="201">
        <v>5068.0822117788421</v>
      </c>
      <c r="I119" s="201">
        <v>5011.2173480558995</v>
      </c>
      <c r="J119" s="201">
        <v>4265.3532124491549</v>
      </c>
      <c r="K119" s="201">
        <v>4177.7219916825534</v>
      </c>
      <c r="L119" s="201">
        <v>3988.1010755537236</v>
      </c>
      <c r="M119" s="201">
        <v>3707.8083508934492</v>
      </c>
      <c r="N119" s="201">
        <v>3701.521063551239</v>
      </c>
      <c r="O119" s="201">
        <v>3517.5946410123561</v>
      </c>
      <c r="P119" s="201">
        <v>3709.9451057443175</v>
      </c>
      <c r="Q119" s="201">
        <v>3512.3076193654333</v>
      </c>
      <c r="R119" s="201">
        <v>3606.7367215870845</v>
      </c>
      <c r="S119" s="201">
        <v>3377.9024956937646</v>
      </c>
      <c r="T119" s="201">
        <v>3072.3808950428588</v>
      </c>
      <c r="U119" s="201">
        <v>2806.419517018885</v>
      </c>
      <c r="V119" s="201">
        <v>2608.8142278387022</v>
      </c>
      <c r="W119" s="201">
        <v>2558.1194476605847</v>
      </c>
      <c r="X119" s="201">
        <v>2576.9790913504708</v>
      </c>
      <c r="Y119" s="201">
        <v>2810.7687676314636</v>
      </c>
      <c r="Z119" s="201">
        <v>2625.6524768491513</v>
      </c>
      <c r="AA119" s="201">
        <v>4431.1759776006911</v>
      </c>
    </row>
    <row r="120" spans="1:27" x14ac:dyDescent="0.2">
      <c r="A120" s="234" t="s">
        <v>300</v>
      </c>
      <c r="B120" s="206">
        <v>86.052502027397253</v>
      </c>
      <c r="C120" s="206">
        <v>87.302752752657526</v>
      </c>
      <c r="D120" s="206">
        <v>85.996411363397257</v>
      </c>
      <c r="E120" s="206">
        <v>98.035359131835591</v>
      </c>
      <c r="F120" s="206">
        <v>100.68428627868491</v>
      </c>
      <c r="G120" s="206">
        <v>104.44106904460273</v>
      </c>
      <c r="H120" s="206">
        <v>103.39920638235617</v>
      </c>
      <c r="I120" s="206">
        <v>106.72075750191777</v>
      </c>
      <c r="J120" s="206">
        <v>107.30002106082193</v>
      </c>
      <c r="K120" s="206">
        <v>116.09852243758903</v>
      </c>
      <c r="L120" s="206">
        <v>115.37635919024656</v>
      </c>
      <c r="M120" s="206">
        <v>123.96578533797259</v>
      </c>
      <c r="N120" s="206">
        <v>126.14172572208216</v>
      </c>
      <c r="O120" s="206">
        <v>126.84900446860274</v>
      </c>
      <c r="P120" s="206">
        <v>132.2236423276712</v>
      </c>
      <c r="Q120" s="206">
        <v>136.92466607189044</v>
      </c>
      <c r="R120" s="206">
        <v>148.82534439758905</v>
      </c>
      <c r="S120" s="206">
        <v>148.88099171035614</v>
      </c>
      <c r="T120" s="206">
        <v>151.70277136153422</v>
      </c>
      <c r="U120" s="206">
        <v>152.33677045347943</v>
      </c>
      <c r="V120" s="206">
        <v>153.33168718115067</v>
      </c>
      <c r="W120" s="206">
        <v>153.56282612482187</v>
      </c>
      <c r="X120" s="206">
        <v>154.98827670334245</v>
      </c>
      <c r="Y120" s="206">
        <v>158.20093135210962</v>
      </c>
      <c r="Z120" s="206">
        <v>159.55492488427399</v>
      </c>
      <c r="AA120" s="206">
        <v>162.23943559101369</v>
      </c>
    </row>
    <row r="121" spans="1:27" x14ac:dyDescent="0.2">
      <c r="A121" s="234" t="s">
        <v>301</v>
      </c>
      <c r="B121" s="201">
        <v>0</v>
      </c>
      <c r="C121" s="201">
        <v>0</v>
      </c>
      <c r="D121" s="201">
        <v>0</v>
      </c>
      <c r="E121" s="201">
        <v>0</v>
      </c>
      <c r="F121" s="201">
        <v>0</v>
      </c>
      <c r="G121" s="201">
        <v>0</v>
      </c>
      <c r="H121" s="201">
        <v>0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</row>
    <row r="122" spans="1:27" x14ac:dyDescent="0.2">
      <c r="A122" s="219" t="s">
        <v>302</v>
      </c>
      <c r="B122" s="237">
        <v>0</v>
      </c>
      <c r="C122" s="237">
        <v>0</v>
      </c>
      <c r="D122" s="237">
        <v>0</v>
      </c>
      <c r="E122" s="237">
        <v>0</v>
      </c>
      <c r="F122" s="237">
        <v>0</v>
      </c>
      <c r="G122" s="237">
        <v>0</v>
      </c>
      <c r="H122" s="237">
        <v>0</v>
      </c>
      <c r="I122" s="237">
        <v>0</v>
      </c>
      <c r="J122" s="237">
        <v>0</v>
      </c>
      <c r="K122" s="237">
        <v>0</v>
      </c>
      <c r="L122" s="237">
        <v>0</v>
      </c>
      <c r="M122" s="237">
        <v>0</v>
      </c>
      <c r="N122" s="237">
        <v>0</v>
      </c>
      <c r="O122" s="237">
        <v>0</v>
      </c>
      <c r="P122" s="237">
        <v>0</v>
      </c>
      <c r="Q122" s="237">
        <v>0</v>
      </c>
      <c r="R122" s="237">
        <v>0</v>
      </c>
      <c r="S122" s="237">
        <v>0</v>
      </c>
      <c r="T122" s="237">
        <v>0</v>
      </c>
      <c r="U122" s="237">
        <v>0</v>
      </c>
      <c r="V122" s="237">
        <v>0</v>
      </c>
      <c r="W122" s="237">
        <v>0</v>
      </c>
      <c r="X122" s="237">
        <v>0</v>
      </c>
      <c r="Y122" s="237">
        <v>0</v>
      </c>
      <c r="Z122" s="237">
        <v>0</v>
      </c>
      <c r="AA122" s="237">
        <v>0</v>
      </c>
    </row>
    <row r="123" spans="1:27" x14ac:dyDescent="0.2">
      <c r="A123" s="233" t="s">
        <v>303</v>
      </c>
      <c r="B123" s="229">
        <v>0</v>
      </c>
      <c r="C123" s="229">
        <v>0</v>
      </c>
      <c r="D123" s="229">
        <v>0</v>
      </c>
      <c r="E123" s="229">
        <v>0</v>
      </c>
      <c r="F123" s="229">
        <v>0</v>
      </c>
      <c r="G123" s="229">
        <v>0</v>
      </c>
      <c r="H123" s="229">
        <v>0</v>
      </c>
      <c r="I123" s="229">
        <v>0</v>
      </c>
      <c r="J123" s="229">
        <v>0</v>
      </c>
      <c r="K123" s="229">
        <v>0</v>
      </c>
      <c r="L123" s="229">
        <v>0</v>
      </c>
      <c r="M123" s="229">
        <v>0</v>
      </c>
      <c r="N123" s="229">
        <v>0</v>
      </c>
      <c r="O123" s="229">
        <v>0</v>
      </c>
      <c r="P123" s="229">
        <v>0</v>
      </c>
      <c r="Q123" s="229">
        <v>0</v>
      </c>
      <c r="R123" s="229">
        <v>0</v>
      </c>
      <c r="S123" s="229">
        <v>0</v>
      </c>
      <c r="T123" s="229">
        <v>0</v>
      </c>
      <c r="U123" s="229">
        <v>0</v>
      </c>
      <c r="V123" s="229">
        <v>0</v>
      </c>
      <c r="W123" s="229">
        <v>0</v>
      </c>
      <c r="X123" s="229">
        <v>0</v>
      </c>
      <c r="Y123" s="229">
        <v>0</v>
      </c>
      <c r="Z123" s="229">
        <v>0</v>
      </c>
      <c r="AA123" s="229">
        <v>0</v>
      </c>
    </row>
    <row r="124" spans="1:27" x14ac:dyDescent="0.2">
      <c r="A124" s="234" t="s">
        <v>304</v>
      </c>
      <c r="B124" s="222">
        <v>0</v>
      </c>
      <c r="C124" s="222">
        <v>0</v>
      </c>
      <c r="D124" s="222">
        <v>0</v>
      </c>
      <c r="E124" s="222">
        <v>0</v>
      </c>
      <c r="F124" s="222">
        <v>0</v>
      </c>
      <c r="G124" s="222">
        <v>0</v>
      </c>
      <c r="H124" s="222">
        <v>0</v>
      </c>
      <c r="I124" s="222">
        <v>0</v>
      </c>
      <c r="J124" s="222">
        <v>0</v>
      </c>
      <c r="K124" s="222">
        <v>0</v>
      </c>
      <c r="L124" s="222">
        <v>0</v>
      </c>
      <c r="M124" s="222">
        <v>0</v>
      </c>
      <c r="N124" s="222">
        <v>0</v>
      </c>
      <c r="O124" s="222">
        <v>0</v>
      </c>
      <c r="P124" s="222">
        <v>0</v>
      </c>
      <c r="Q124" s="222">
        <v>0</v>
      </c>
      <c r="R124" s="222">
        <v>0</v>
      </c>
      <c r="S124" s="222">
        <v>0</v>
      </c>
      <c r="T124" s="222">
        <v>0</v>
      </c>
      <c r="U124" s="222">
        <v>0</v>
      </c>
      <c r="V124" s="222">
        <v>0</v>
      </c>
      <c r="W124" s="222">
        <v>0</v>
      </c>
      <c r="X124" s="222">
        <v>0</v>
      </c>
      <c r="Y124" s="222">
        <v>0</v>
      </c>
      <c r="Z124" s="222">
        <v>0</v>
      </c>
      <c r="AA124" s="222">
        <v>0</v>
      </c>
    </row>
    <row r="125" spans="1:27" x14ac:dyDescent="0.2">
      <c r="A125" s="234" t="s">
        <v>305</v>
      </c>
      <c r="B125" s="222">
        <v>0</v>
      </c>
      <c r="C125" s="222">
        <v>0</v>
      </c>
      <c r="D125" s="222">
        <v>0</v>
      </c>
      <c r="E125" s="222">
        <v>0</v>
      </c>
      <c r="F125" s="222">
        <v>0</v>
      </c>
      <c r="G125" s="222">
        <v>0</v>
      </c>
      <c r="H125" s="222">
        <v>0</v>
      </c>
      <c r="I125" s="222">
        <v>0</v>
      </c>
      <c r="J125" s="222">
        <v>0</v>
      </c>
      <c r="K125" s="222">
        <v>0</v>
      </c>
      <c r="L125" s="222">
        <v>0</v>
      </c>
      <c r="M125" s="222">
        <v>0</v>
      </c>
      <c r="N125" s="222">
        <v>0</v>
      </c>
      <c r="O125" s="222">
        <v>0</v>
      </c>
      <c r="P125" s="222">
        <v>0</v>
      </c>
      <c r="Q125" s="222">
        <v>0</v>
      </c>
      <c r="R125" s="222">
        <v>0</v>
      </c>
      <c r="S125" s="222">
        <v>0</v>
      </c>
      <c r="T125" s="222">
        <v>0</v>
      </c>
      <c r="U125" s="222">
        <v>0</v>
      </c>
      <c r="V125" s="222">
        <v>0</v>
      </c>
      <c r="W125" s="222">
        <v>0</v>
      </c>
      <c r="X125" s="222">
        <v>0</v>
      </c>
      <c r="Y125" s="222">
        <v>0</v>
      </c>
      <c r="Z125" s="222">
        <v>0</v>
      </c>
      <c r="AA125" s="222">
        <v>0</v>
      </c>
    </row>
    <row r="126" spans="1:27" x14ac:dyDescent="0.2">
      <c r="A126" s="233" t="s">
        <v>306</v>
      </c>
      <c r="B126" s="229">
        <v>0</v>
      </c>
      <c r="C126" s="229">
        <v>0</v>
      </c>
      <c r="D126" s="229">
        <v>0</v>
      </c>
      <c r="E126" s="229">
        <v>0</v>
      </c>
      <c r="F126" s="229">
        <v>0</v>
      </c>
      <c r="G126" s="229">
        <v>0</v>
      </c>
      <c r="H126" s="229">
        <v>0</v>
      </c>
      <c r="I126" s="229">
        <v>0</v>
      </c>
      <c r="J126" s="229">
        <v>0</v>
      </c>
      <c r="K126" s="229">
        <v>0</v>
      </c>
      <c r="L126" s="229">
        <v>0</v>
      </c>
      <c r="M126" s="229">
        <v>0</v>
      </c>
      <c r="N126" s="229">
        <v>0</v>
      </c>
      <c r="O126" s="229">
        <v>0</v>
      </c>
      <c r="P126" s="229">
        <v>0</v>
      </c>
      <c r="Q126" s="229">
        <v>0</v>
      </c>
      <c r="R126" s="229">
        <v>0</v>
      </c>
      <c r="S126" s="229">
        <v>0</v>
      </c>
      <c r="T126" s="229">
        <v>0</v>
      </c>
      <c r="U126" s="229">
        <v>0</v>
      </c>
      <c r="V126" s="229">
        <v>0</v>
      </c>
      <c r="W126" s="229">
        <v>0</v>
      </c>
      <c r="X126" s="229">
        <v>0</v>
      </c>
      <c r="Y126" s="229">
        <v>0</v>
      </c>
      <c r="Z126" s="229">
        <v>0</v>
      </c>
      <c r="AA126" s="229">
        <v>0</v>
      </c>
    </row>
    <row r="127" spans="1:27" x14ac:dyDescent="0.2">
      <c r="A127" s="234" t="s">
        <v>307</v>
      </c>
      <c r="B127" s="222">
        <v>0</v>
      </c>
      <c r="C127" s="222">
        <v>0</v>
      </c>
      <c r="D127" s="222">
        <v>0</v>
      </c>
      <c r="E127" s="222">
        <v>0</v>
      </c>
      <c r="F127" s="222">
        <v>0</v>
      </c>
      <c r="G127" s="222">
        <v>0</v>
      </c>
      <c r="H127" s="222">
        <v>0</v>
      </c>
      <c r="I127" s="222">
        <v>0</v>
      </c>
      <c r="J127" s="222">
        <v>0</v>
      </c>
      <c r="K127" s="222">
        <v>0</v>
      </c>
      <c r="L127" s="222">
        <v>0</v>
      </c>
      <c r="M127" s="222">
        <v>0</v>
      </c>
      <c r="N127" s="222">
        <v>0</v>
      </c>
      <c r="O127" s="222">
        <v>0</v>
      </c>
      <c r="P127" s="222">
        <v>0</v>
      </c>
      <c r="Q127" s="222">
        <v>0</v>
      </c>
      <c r="R127" s="222">
        <v>0</v>
      </c>
      <c r="S127" s="222">
        <v>0</v>
      </c>
      <c r="T127" s="222">
        <v>0</v>
      </c>
      <c r="U127" s="222">
        <v>0</v>
      </c>
      <c r="V127" s="222">
        <v>0</v>
      </c>
      <c r="W127" s="222">
        <v>0</v>
      </c>
      <c r="X127" s="222">
        <v>0</v>
      </c>
      <c r="Y127" s="222">
        <v>0</v>
      </c>
      <c r="Z127" s="222">
        <v>0</v>
      </c>
      <c r="AA127" s="222">
        <v>0</v>
      </c>
    </row>
    <row r="128" spans="1:27" x14ac:dyDescent="0.2">
      <c r="A128" s="234" t="s">
        <v>308</v>
      </c>
      <c r="B128" s="222">
        <v>0</v>
      </c>
      <c r="C128" s="222">
        <v>0</v>
      </c>
      <c r="D128" s="222">
        <v>0</v>
      </c>
      <c r="E128" s="222">
        <v>0</v>
      </c>
      <c r="F128" s="222">
        <v>0</v>
      </c>
      <c r="G128" s="222">
        <v>0</v>
      </c>
      <c r="H128" s="222">
        <v>0</v>
      </c>
      <c r="I128" s="222">
        <v>0</v>
      </c>
      <c r="J128" s="222">
        <v>0</v>
      </c>
      <c r="K128" s="222">
        <v>0</v>
      </c>
      <c r="L128" s="222">
        <v>0</v>
      </c>
      <c r="M128" s="222">
        <v>0</v>
      </c>
      <c r="N128" s="222">
        <v>0</v>
      </c>
      <c r="O128" s="222">
        <v>0</v>
      </c>
      <c r="P128" s="222">
        <v>0</v>
      </c>
      <c r="Q128" s="222">
        <v>0</v>
      </c>
      <c r="R128" s="222">
        <v>0</v>
      </c>
      <c r="S128" s="222">
        <v>0</v>
      </c>
      <c r="T128" s="222">
        <v>0</v>
      </c>
      <c r="U128" s="222">
        <v>0</v>
      </c>
      <c r="V128" s="222">
        <v>0</v>
      </c>
      <c r="W128" s="222">
        <v>0</v>
      </c>
      <c r="X128" s="222">
        <v>0</v>
      </c>
      <c r="Y128" s="222">
        <v>0</v>
      </c>
      <c r="Z128" s="222">
        <v>0</v>
      </c>
      <c r="AA128" s="222">
        <v>0</v>
      </c>
    </row>
    <row r="129" spans="1:27" x14ac:dyDescent="0.2">
      <c r="A129" s="233" t="s">
        <v>309</v>
      </c>
      <c r="B129" s="229">
        <v>0</v>
      </c>
      <c r="C129" s="229">
        <v>0</v>
      </c>
      <c r="D129" s="229">
        <v>0</v>
      </c>
      <c r="E129" s="229">
        <v>0</v>
      </c>
      <c r="F129" s="229">
        <v>0</v>
      </c>
      <c r="G129" s="229">
        <v>0</v>
      </c>
      <c r="H129" s="229">
        <v>0</v>
      </c>
      <c r="I129" s="229">
        <v>0</v>
      </c>
      <c r="J129" s="229">
        <v>0</v>
      </c>
      <c r="K129" s="229">
        <v>0</v>
      </c>
      <c r="L129" s="229">
        <v>0</v>
      </c>
      <c r="M129" s="229">
        <v>0</v>
      </c>
      <c r="N129" s="229">
        <v>0</v>
      </c>
      <c r="O129" s="229">
        <v>0</v>
      </c>
      <c r="P129" s="229">
        <v>0</v>
      </c>
      <c r="Q129" s="229">
        <v>0</v>
      </c>
      <c r="R129" s="229">
        <v>0</v>
      </c>
      <c r="S129" s="229">
        <v>0</v>
      </c>
      <c r="T129" s="229">
        <v>0</v>
      </c>
      <c r="U129" s="229">
        <v>0</v>
      </c>
      <c r="V129" s="229">
        <v>0</v>
      </c>
      <c r="W129" s="229">
        <v>0</v>
      </c>
      <c r="X129" s="229">
        <v>0</v>
      </c>
      <c r="Y129" s="229">
        <v>0</v>
      </c>
      <c r="Z129" s="229">
        <v>0</v>
      </c>
      <c r="AA129" s="229">
        <v>0</v>
      </c>
    </row>
    <row r="130" spans="1:27" x14ac:dyDescent="0.2">
      <c r="A130" s="234" t="s">
        <v>310</v>
      </c>
      <c r="B130" s="222">
        <v>0</v>
      </c>
      <c r="C130" s="222">
        <v>0</v>
      </c>
      <c r="D130" s="222">
        <v>0</v>
      </c>
      <c r="E130" s="222">
        <v>0</v>
      </c>
      <c r="F130" s="222">
        <v>0</v>
      </c>
      <c r="G130" s="222">
        <v>0</v>
      </c>
      <c r="H130" s="222">
        <v>0</v>
      </c>
      <c r="I130" s="222">
        <v>0</v>
      </c>
      <c r="J130" s="222">
        <v>0</v>
      </c>
      <c r="K130" s="222">
        <v>0</v>
      </c>
      <c r="L130" s="222">
        <v>0</v>
      </c>
      <c r="M130" s="222">
        <v>0</v>
      </c>
      <c r="N130" s="222">
        <v>0</v>
      </c>
      <c r="O130" s="222">
        <v>0</v>
      </c>
      <c r="P130" s="222">
        <v>0</v>
      </c>
      <c r="Q130" s="222">
        <v>0</v>
      </c>
      <c r="R130" s="222">
        <v>0</v>
      </c>
      <c r="S130" s="222">
        <v>0</v>
      </c>
      <c r="T130" s="222">
        <v>0</v>
      </c>
      <c r="U130" s="222">
        <v>0</v>
      </c>
      <c r="V130" s="222">
        <v>0</v>
      </c>
      <c r="W130" s="222">
        <v>0</v>
      </c>
      <c r="X130" s="222">
        <v>0</v>
      </c>
      <c r="Y130" s="222">
        <v>0</v>
      </c>
      <c r="Z130" s="222">
        <v>0</v>
      </c>
      <c r="AA130" s="222">
        <v>0</v>
      </c>
    </row>
    <row r="131" spans="1:27" x14ac:dyDescent="0.2">
      <c r="A131" s="234" t="s">
        <v>311</v>
      </c>
      <c r="B131" s="222">
        <v>0</v>
      </c>
      <c r="C131" s="222">
        <v>0</v>
      </c>
      <c r="D131" s="222">
        <v>0</v>
      </c>
      <c r="E131" s="222">
        <v>0</v>
      </c>
      <c r="F131" s="222">
        <v>0</v>
      </c>
      <c r="G131" s="222">
        <v>0</v>
      </c>
      <c r="H131" s="222">
        <v>0</v>
      </c>
      <c r="I131" s="222">
        <v>0</v>
      </c>
      <c r="J131" s="222">
        <v>0</v>
      </c>
      <c r="K131" s="222">
        <v>0</v>
      </c>
      <c r="L131" s="222">
        <v>0</v>
      </c>
      <c r="M131" s="222">
        <v>0</v>
      </c>
      <c r="N131" s="222">
        <v>0</v>
      </c>
      <c r="O131" s="222">
        <v>0</v>
      </c>
      <c r="P131" s="222">
        <v>0</v>
      </c>
      <c r="Q131" s="222">
        <v>0</v>
      </c>
      <c r="R131" s="222">
        <v>0</v>
      </c>
      <c r="S131" s="222">
        <v>0</v>
      </c>
      <c r="T131" s="222">
        <v>0</v>
      </c>
      <c r="U131" s="222">
        <v>0</v>
      </c>
      <c r="V131" s="222">
        <v>0</v>
      </c>
      <c r="W131" s="222">
        <v>0</v>
      </c>
      <c r="X131" s="222">
        <v>0</v>
      </c>
      <c r="Y131" s="222">
        <v>0</v>
      </c>
      <c r="Z131" s="222">
        <v>0</v>
      </c>
      <c r="AA131" s="222">
        <v>0</v>
      </c>
    </row>
    <row r="132" spans="1:27" x14ac:dyDescent="0.2">
      <c r="A132" s="233" t="s">
        <v>312</v>
      </c>
      <c r="B132" s="229">
        <v>0</v>
      </c>
      <c r="C132" s="229">
        <v>0</v>
      </c>
      <c r="D132" s="229">
        <v>0</v>
      </c>
      <c r="E132" s="229">
        <v>0</v>
      </c>
      <c r="F132" s="229">
        <v>0</v>
      </c>
      <c r="G132" s="229">
        <v>0</v>
      </c>
      <c r="H132" s="229">
        <v>0</v>
      </c>
      <c r="I132" s="229">
        <v>0</v>
      </c>
      <c r="J132" s="229">
        <v>0</v>
      </c>
      <c r="K132" s="229">
        <v>0</v>
      </c>
      <c r="L132" s="229">
        <v>0</v>
      </c>
      <c r="M132" s="229">
        <v>0</v>
      </c>
      <c r="N132" s="229">
        <v>0</v>
      </c>
      <c r="O132" s="229">
        <v>0</v>
      </c>
      <c r="P132" s="229">
        <v>0</v>
      </c>
      <c r="Q132" s="229">
        <v>0</v>
      </c>
      <c r="R132" s="229">
        <v>0</v>
      </c>
      <c r="S132" s="229">
        <v>0</v>
      </c>
      <c r="T132" s="229">
        <v>0</v>
      </c>
      <c r="U132" s="229">
        <v>0</v>
      </c>
      <c r="V132" s="229">
        <v>0</v>
      </c>
      <c r="W132" s="229">
        <v>0</v>
      </c>
      <c r="X132" s="229">
        <v>0</v>
      </c>
      <c r="Y132" s="229">
        <v>0</v>
      </c>
      <c r="Z132" s="229">
        <v>0</v>
      </c>
      <c r="AA132" s="229">
        <v>0</v>
      </c>
    </row>
    <row r="133" spans="1:27" x14ac:dyDescent="0.2">
      <c r="A133" s="234" t="s">
        <v>313</v>
      </c>
      <c r="B133" s="238">
        <v>0</v>
      </c>
      <c r="C133" s="238">
        <v>0</v>
      </c>
      <c r="D133" s="238">
        <v>0</v>
      </c>
      <c r="E133" s="238">
        <v>0</v>
      </c>
      <c r="F133" s="238">
        <v>0</v>
      </c>
      <c r="G133" s="238">
        <v>0</v>
      </c>
      <c r="H133" s="238">
        <v>0</v>
      </c>
      <c r="I133" s="238">
        <v>0</v>
      </c>
      <c r="J133" s="238">
        <v>0</v>
      </c>
      <c r="K133" s="238">
        <v>0</v>
      </c>
      <c r="L133" s="238">
        <v>0</v>
      </c>
      <c r="M133" s="238">
        <v>0</v>
      </c>
      <c r="N133" s="238">
        <v>0</v>
      </c>
      <c r="O133" s="238">
        <v>0</v>
      </c>
      <c r="P133" s="238">
        <v>0</v>
      </c>
      <c r="Q133" s="238">
        <v>0</v>
      </c>
      <c r="R133" s="238">
        <v>0</v>
      </c>
      <c r="S133" s="238">
        <v>0</v>
      </c>
      <c r="T133" s="238">
        <v>0</v>
      </c>
      <c r="U133" s="238">
        <v>0</v>
      </c>
      <c r="V133" s="238">
        <v>0</v>
      </c>
      <c r="W133" s="238">
        <v>0</v>
      </c>
      <c r="X133" s="238">
        <v>0</v>
      </c>
      <c r="Y133" s="238">
        <v>0</v>
      </c>
      <c r="Z133" s="238">
        <v>0</v>
      </c>
      <c r="AA133" s="238">
        <v>0</v>
      </c>
    </row>
    <row r="134" spans="1:27" x14ac:dyDescent="0.2">
      <c r="A134" s="234" t="s">
        <v>314</v>
      </c>
      <c r="B134" s="201">
        <v>0</v>
      </c>
      <c r="C134" s="201">
        <v>0</v>
      </c>
      <c r="D134" s="201">
        <v>0</v>
      </c>
      <c r="E134" s="201">
        <v>0</v>
      </c>
      <c r="F134" s="201">
        <v>0</v>
      </c>
      <c r="G134" s="201">
        <v>0</v>
      </c>
      <c r="H134" s="201">
        <v>0</v>
      </c>
      <c r="I134" s="201">
        <v>0</v>
      </c>
      <c r="J134" s="201">
        <v>0</v>
      </c>
      <c r="K134" s="201">
        <v>0</v>
      </c>
      <c r="L134" s="201">
        <v>0</v>
      </c>
      <c r="M134" s="201">
        <v>0</v>
      </c>
      <c r="N134" s="201">
        <v>0</v>
      </c>
      <c r="O134" s="201">
        <v>0</v>
      </c>
      <c r="P134" s="201">
        <v>0</v>
      </c>
      <c r="Q134" s="201">
        <v>0</v>
      </c>
      <c r="R134" s="201">
        <v>0</v>
      </c>
      <c r="S134" s="201">
        <v>0</v>
      </c>
      <c r="T134" s="201">
        <v>0</v>
      </c>
      <c r="U134" s="201">
        <v>0</v>
      </c>
      <c r="V134" s="201">
        <v>0</v>
      </c>
      <c r="W134" s="201">
        <v>0</v>
      </c>
      <c r="X134" s="201">
        <v>0</v>
      </c>
      <c r="Y134" s="201">
        <v>0</v>
      </c>
      <c r="Z134" s="201">
        <v>0</v>
      </c>
      <c r="AA134" s="201">
        <v>0</v>
      </c>
    </row>
    <row r="135" spans="1:27" x14ac:dyDescent="0.2">
      <c r="A135" s="233" t="s">
        <v>315</v>
      </c>
      <c r="B135" s="229">
        <v>0</v>
      </c>
      <c r="C135" s="229">
        <v>0</v>
      </c>
      <c r="D135" s="229">
        <v>0</v>
      </c>
      <c r="E135" s="229">
        <v>0</v>
      </c>
      <c r="F135" s="229">
        <v>0</v>
      </c>
      <c r="G135" s="229">
        <v>0</v>
      </c>
      <c r="H135" s="229">
        <v>0</v>
      </c>
      <c r="I135" s="229">
        <v>0</v>
      </c>
      <c r="J135" s="229">
        <v>0</v>
      </c>
      <c r="K135" s="229">
        <v>0</v>
      </c>
      <c r="L135" s="229">
        <v>0</v>
      </c>
      <c r="M135" s="229">
        <v>0</v>
      </c>
      <c r="N135" s="229">
        <v>0</v>
      </c>
      <c r="O135" s="229">
        <v>0</v>
      </c>
      <c r="P135" s="229">
        <v>0</v>
      </c>
      <c r="Q135" s="229">
        <v>0</v>
      </c>
      <c r="R135" s="229">
        <v>0</v>
      </c>
      <c r="S135" s="229">
        <v>0</v>
      </c>
      <c r="T135" s="229">
        <v>0</v>
      </c>
      <c r="U135" s="229">
        <v>0</v>
      </c>
      <c r="V135" s="229">
        <v>0</v>
      </c>
      <c r="W135" s="229">
        <v>0</v>
      </c>
      <c r="X135" s="229">
        <v>0</v>
      </c>
      <c r="Y135" s="229">
        <v>0</v>
      </c>
      <c r="Z135" s="229">
        <v>0</v>
      </c>
      <c r="AA135" s="229">
        <v>0</v>
      </c>
    </row>
    <row r="136" spans="1:27" x14ac:dyDescent="0.2">
      <c r="A136" s="234" t="s">
        <v>316</v>
      </c>
      <c r="B136" s="238">
        <v>0</v>
      </c>
      <c r="C136" s="238">
        <v>0</v>
      </c>
      <c r="D136" s="238">
        <v>0</v>
      </c>
      <c r="E136" s="238">
        <v>0</v>
      </c>
      <c r="F136" s="238">
        <v>0</v>
      </c>
      <c r="G136" s="238">
        <v>0</v>
      </c>
      <c r="H136" s="238">
        <v>0</v>
      </c>
      <c r="I136" s="238">
        <v>0</v>
      </c>
      <c r="J136" s="238">
        <v>0</v>
      </c>
      <c r="K136" s="238">
        <v>0</v>
      </c>
      <c r="L136" s="238">
        <v>0</v>
      </c>
      <c r="M136" s="238">
        <v>0</v>
      </c>
      <c r="N136" s="238">
        <v>0</v>
      </c>
      <c r="O136" s="238">
        <v>0</v>
      </c>
      <c r="P136" s="238">
        <v>0</v>
      </c>
      <c r="Q136" s="238">
        <v>0</v>
      </c>
      <c r="R136" s="238">
        <v>0</v>
      </c>
      <c r="S136" s="238">
        <v>0</v>
      </c>
      <c r="T136" s="238">
        <v>0</v>
      </c>
      <c r="U136" s="238">
        <v>0</v>
      </c>
      <c r="V136" s="238">
        <v>0</v>
      </c>
      <c r="W136" s="238">
        <v>0</v>
      </c>
      <c r="X136" s="238">
        <v>0</v>
      </c>
      <c r="Y136" s="238">
        <v>0</v>
      </c>
      <c r="Z136" s="238">
        <v>0</v>
      </c>
      <c r="AA136" s="238">
        <v>0</v>
      </c>
    </row>
    <row r="137" spans="1:27" x14ac:dyDescent="0.2">
      <c r="A137" s="234" t="s">
        <v>317</v>
      </c>
      <c r="B137" s="201">
        <v>0</v>
      </c>
      <c r="C137" s="201">
        <v>0</v>
      </c>
      <c r="D137" s="201">
        <v>0</v>
      </c>
      <c r="E137" s="201">
        <v>0</v>
      </c>
      <c r="F137" s="201">
        <v>0</v>
      </c>
      <c r="G137" s="201">
        <v>0</v>
      </c>
      <c r="H137" s="201">
        <v>0</v>
      </c>
      <c r="I137" s="201">
        <v>0</v>
      </c>
      <c r="J137" s="201">
        <v>0</v>
      </c>
      <c r="K137" s="201">
        <v>0</v>
      </c>
      <c r="L137" s="201">
        <v>0</v>
      </c>
      <c r="M137" s="201">
        <v>0</v>
      </c>
      <c r="N137" s="201">
        <v>0</v>
      </c>
      <c r="O137" s="201">
        <v>0</v>
      </c>
      <c r="P137" s="201">
        <v>0</v>
      </c>
      <c r="Q137" s="201">
        <v>0</v>
      </c>
      <c r="R137" s="201">
        <v>0</v>
      </c>
      <c r="S137" s="201">
        <v>0</v>
      </c>
      <c r="T137" s="201">
        <v>0</v>
      </c>
      <c r="U137" s="201">
        <v>0</v>
      </c>
      <c r="V137" s="201">
        <v>0</v>
      </c>
      <c r="W137" s="201">
        <v>0</v>
      </c>
      <c r="X137" s="201">
        <v>0</v>
      </c>
      <c r="Y137" s="201">
        <v>0</v>
      </c>
      <c r="Z137" s="201">
        <v>0</v>
      </c>
      <c r="AA137" s="201">
        <v>0</v>
      </c>
    </row>
    <row r="138" spans="1:27" x14ac:dyDescent="0.2">
      <c r="A138" s="233" t="s">
        <v>318</v>
      </c>
      <c r="B138" s="229">
        <v>0</v>
      </c>
      <c r="C138" s="229">
        <v>0</v>
      </c>
      <c r="D138" s="229">
        <v>0</v>
      </c>
      <c r="E138" s="229">
        <v>0</v>
      </c>
      <c r="F138" s="229">
        <v>0</v>
      </c>
      <c r="G138" s="229">
        <v>0</v>
      </c>
      <c r="H138" s="229">
        <v>0</v>
      </c>
      <c r="I138" s="229">
        <v>0</v>
      </c>
      <c r="J138" s="229">
        <v>0</v>
      </c>
      <c r="K138" s="229">
        <v>0</v>
      </c>
      <c r="L138" s="229">
        <v>0</v>
      </c>
      <c r="M138" s="229">
        <v>0</v>
      </c>
      <c r="N138" s="229">
        <v>0</v>
      </c>
      <c r="O138" s="229">
        <v>0</v>
      </c>
      <c r="P138" s="229">
        <v>0</v>
      </c>
      <c r="Q138" s="229">
        <v>0</v>
      </c>
      <c r="R138" s="229">
        <v>0</v>
      </c>
      <c r="S138" s="229">
        <v>0</v>
      </c>
      <c r="T138" s="229">
        <v>0</v>
      </c>
      <c r="U138" s="229">
        <v>0</v>
      </c>
      <c r="V138" s="229">
        <v>0</v>
      </c>
      <c r="W138" s="229">
        <v>0</v>
      </c>
      <c r="X138" s="229">
        <v>0</v>
      </c>
      <c r="Y138" s="229">
        <v>0</v>
      </c>
      <c r="Z138" s="229">
        <v>0</v>
      </c>
      <c r="AA138" s="229">
        <v>0</v>
      </c>
    </row>
    <row r="139" spans="1:27" x14ac:dyDescent="0.2">
      <c r="A139" s="234" t="s">
        <v>319</v>
      </c>
      <c r="B139" s="238">
        <v>0</v>
      </c>
      <c r="C139" s="238">
        <v>0</v>
      </c>
      <c r="D139" s="238">
        <v>0</v>
      </c>
      <c r="E139" s="238">
        <v>0</v>
      </c>
      <c r="F139" s="238">
        <v>0</v>
      </c>
      <c r="G139" s="238">
        <v>0</v>
      </c>
      <c r="H139" s="238">
        <v>0</v>
      </c>
      <c r="I139" s="238">
        <v>0</v>
      </c>
      <c r="J139" s="238">
        <v>0</v>
      </c>
      <c r="K139" s="238">
        <v>0</v>
      </c>
      <c r="L139" s="238">
        <v>0</v>
      </c>
      <c r="M139" s="238">
        <v>0</v>
      </c>
      <c r="N139" s="238">
        <v>0</v>
      </c>
      <c r="O139" s="238">
        <v>0</v>
      </c>
      <c r="P139" s="238">
        <v>0</v>
      </c>
      <c r="Q139" s="238">
        <v>0</v>
      </c>
      <c r="R139" s="238">
        <v>0</v>
      </c>
      <c r="S139" s="238">
        <v>0</v>
      </c>
      <c r="T139" s="238">
        <v>0</v>
      </c>
      <c r="U139" s="238">
        <v>0</v>
      </c>
      <c r="V139" s="238">
        <v>0</v>
      </c>
      <c r="W139" s="238">
        <v>0</v>
      </c>
      <c r="X139" s="238">
        <v>0</v>
      </c>
      <c r="Y139" s="238">
        <v>0</v>
      </c>
      <c r="Z139" s="238">
        <v>0</v>
      </c>
      <c r="AA139" s="238">
        <v>0</v>
      </c>
    </row>
    <row r="140" spans="1:27" x14ac:dyDescent="0.2">
      <c r="A140" s="234" t="s">
        <v>320</v>
      </c>
      <c r="B140" s="201">
        <v>0</v>
      </c>
      <c r="C140" s="201">
        <v>0</v>
      </c>
      <c r="D140" s="201">
        <v>0</v>
      </c>
      <c r="E140" s="201">
        <v>0</v>
      </c>
      <c r="F140" s="201">
        <v>0</v>
      </c>
      <c r="G140" s="201">
        <v>0</v>
      </c>
      <c r="H140" s="201">
        <v>0</v>
      </c>
      <c r="I140" s="201">
        <v>0</v>
      </c>
      <c r="J140" s="201">
        <v>0</v>
      </c>
      <c r="K140" s="201">
        <v>0</v>
      </c>
      <c r="L140" s="201">
        <v>0</v>
      </c>
      <c r="M140" s="201">
        <v>0</v>
      </c>
      <c r="N140" s="201">
        <v>0</v>
      </c>
      <c r="O140" s="201">
        <v>0</v>
      </c>
      <c r="P140" s="201">
        <v>0</v>
      </c>
      <c r="Q140" s="201">
        <v>0</v>
      </c>
      <c r="R140" s="201">
        <v>0</v>
      </c>
      <c r="S140" s="201">
        <v>0</v>
      </c>
      <c r="T140" s="201">
        <v>0</v>
      </c>
      <c r="U140" s="201">
        <v>0</v>
      </c>
      <c r="V140" s="201">
        <v>0</v>
      </c>
      <c r="W140" s="201">
        <v>0</v>
      </c>
      <c r="X140" s="201">
        <v>0</v>
      </c>
      <c r="Y140" s="201">
        <v>0</v>
      </c>
      <c r="Z140" s="201">
        <v>0</v>
      </c>
      <c r="AA140" s="201">
        <v>0</v>
      </c>
    </row>
    <row r="141" spans="1:27" x14ac:dyDescent="0.2">
      <c r="A141" s="219" t="s">
        <v>321</v>
      </c>
      <c r="B141" s="239">
        <v>824.64854677229016</v>
      </c>
      <c r="C141" s="239">
        <v>741.36275283172381</v>
      </c>
      <c r="D141" s="239">
        <v>850.1883203567703</v>
      </c>
      <c r="E141" s="239">
        <v>682.85847074343042</v>
      </c>
      <c r="F141" s="239">
        <v>766.76320982600191</v>
      </c>
      <c r="G141" s="239">
        <v>1477.7552384851842</v>
      </c>
      <c r="H141" s="239">
        <v>1372.5970445448288</v>
      </c>
      <c r="I141" s="239">
        <v>1092.3651341939669</v>
      </c>
      <c r="J141" s="239">
        <v>2502.4658484955839</v>
      </c>
      <c r="K141" s="239">
        <v>1244.6844695889608</v>
      </c>
      <c r="L141" s="239">
        <v>1232.479056370468</v>
      </c>
      <c r="M141" s="239">
        <v>955.69508710322884</v>
      </c>
      <c r="N141" s="239">
        <v>1130.3916166115118</v>
      </c>
      <c r="O141" s="239">
        <v>1483.832970862089</v>
      </c>
      <c r="P141" s="239">
        <v>945.00692077464612</v>
      </c>
      <c r="Q141" s="239">
        <v>1310.6521671291341</v>
      </c>
      <c r="R141" s="239">
        <v>1300.1298798659193</v>
      </c>
      <c r="S141" s="239">
        <v>1122.2011729846965</v>
      </c>
      <c r="T141" s="239">
        <v>1238.5276228024409</v>
      </c>
      <c r="U141" s="239">
        <v>1357.7104631382763</v>
      </c>
      <c r="V141" s="239">
        <v>990.58105122766631</v>
      </c>
      <c r="W141" s="239">
        <v>2784.7094501364568</v>
      </c>
      <c r="X141" s="239">
        <v>1276.0537349120434</v>
      </c>
      <c r="Y141" s="239">
        <v>1423.03534022486</v>
      </c>
      <c r="Z141" s="239">
        <v>1062.6876583737001</v>
      </c>
      <c r="AA141" s="239">
        <v>1024.7553667892284</v>
      </c>
    </row>
    <row r="142" spans="1:27" x14ac:dyDescent="0.2">
      <c r="A142" s="233" t="s">
        <v>322</v>
      </c>
      <c r="B142" s="240">
        <v>486.6876183554902</v>
      </c>
      <c r="C142" s="240">
        <v>463.59817680148376</v>
      </c>
      <c r="D142" s="240">
        <v>524.85056615661028</v>
      </c>
      <c r="E142" s="240">
        <v>502.66689728439042</v>
      </c>
      <c r="F142" s="240">
        <v>498.48111920504198</v>
      </c>
      <c r="G142" s="240">
        <v>1218.1311887299842</v>
      </c>
      <c r="H142" s="240">
        <v>1110.3965827051488</v>
      </c>
      <c r="I142" s="240">
        <v>742.51466453540695</v>
      </c>
      <c r="J142" s="240">
        <v>2215.8366535897121</v>
      </c>
      <c r="K142" s="240">
        <v>1009.4782957910408</v>
      </c>
      <c r="L142" s="240">
        <v>990.74543490086808</v>
      </c>
      <c r="M142" s="240">
        <v>809.4670696096033</v>
      </c>
      <c r="N142" s="240">
        <v>990.01734578823175</v>
      </c>
      <c r="O142" s="240">
        <v>1311.723077748489</v>
      </c>
      <c r="P142" s="240">
        <v>765.24612370907175</v>
      </c>
      <c r="Q142" s="240">
        <v>1125.1043186315694</v>
      </c>
      <c r="R142" s="240">
        <v>1098.2936619620793</v>
      </c>
      <c r="S142" s="240">
        <v>925.27463859829652</v>
      </c>
      <c r="T142" s="240">
        <v>1093.9166078176409</v>
      </c>
      <c r="U142" s="240">
        <v>1187.2364269192651</v>
      </c>
      <c r="V142" s="240">
        <v>838.27805104135268</v>
      </c>
      <c r="W142" s="240">
        <v>2668.5752879630872</v>
      </c>
      <c r="X142" s="240">
        <v>1172.3496698427634</v>
      </c>
      <c r="Y142" s="240">
        <v>1300.9567955768312</v>
      </c>
      <c r="Z142" s="240">
        <v>908.27945195320092</v>
      </c>
      <c r="AA142" s="240">
        <v>859.99333795834855</v>
      </c>
    </row>
    <row r="143" spans="1:27" x14ac:dyDescent="0.2">
      <c r="A143" s="234" t="s">
        <v>323</v>
      </c>
      <c r="B143" s="204">
        <v>0</v>
      </c>
      <c r="C143" s="204">
        <v>0</v>
      </c>
      <c r="D143" s="204">
        <v>0</v>
      </c>
      <c r="E143" s="204">
        <v>0</v>
      </c>
      <c r="F143" s="204">
        <v>0</v>
      </c>
      <c r="G143" s="204">
        <v>646.48528463774971</v>
      </c>
      <c r="H143" s="204">
        <v>511.54885001278092</v>
      </c>
      <c r="I143" s="204">
        <v>180.4106927446708</v>
      </c>
      <c r="J143" s="204">
        <v>1454.949831509904</v>
      </c>
      <c r="K143" s="204">
        <v>423.73382954425671</v>
      </c>
      <c r="L143" s="204">
        <v>415.16662006058482</v>
      </c>
      <c r="M143" s="204">
        <v>204.00298396983544</v>
      </c>
      <c r="N143" s="204">
        <v>369.61392912759123</v>
      </c>
      <c r="O143" s="204">
        <v>643.88593633298171</v>
      </c>
      <c r="P143" s="204">
        <v>132.11845147128042</v>
      </c>
      <c r="Q143" s="204">
        <v>455.03336455674946</v>
      </c>
      <c r="R143" s="204">
        <v>454.95963301154978</v>
      </c>
      <c r="S143" s="204">
        <v>271.90634539525399</v>
      </c>
      <c r="T143" s="204">
        <v>398.906492336631</v>
      </c>
      <c r="U143" s="204">
        <v>519.92018258123267</v>
      </c>
      <c r="V143" s="204">
        <v>186.73998005095115</v>
      </c>
      <c r="W143" s="204">
        <v>1903.0668566196027</v>
      </c>
      <c r="X143" s="204">
        <v>412.33265016639882</v>
      </c>
      <c r="Y143" s="204">
        <v>457.94312596547854</v>
      </c>
      <c r="Z143" s="204">
        <v>143.91158625450302</v>
      </c>
      <c r="AA143" s="204">
        <v>161.96801197972766</v>
      </c>
    </row>
    <row r="144" spans="1:27" x14ac:dyDescent="0.2">
      <c r="A144" s="234" t="s">
        <v>324</v>
      </c>
      <c r="B144" s="201">
        <v>486.6876183554902</v>
      </c>
      <c r="C144" s="201">
        <v>463.59817680148376</v>
      </c>
      <c r="D144" s="201">
        <v>524.85056615661028</v>
      </c>
      <c r="E144" s="201">
        <v>502.66689728439042</v>
      </c>
      <c r="F144" s="201">
        <v>498.48111920504198</v>
      </c>
      <c r="G144" s="201">
        <v>522.28580677982143</v>
      </c>
      <c r="H144" s="201">
        <v>548.96196880780712</v>
      </c>
      <c r="I144" s="201">
        <v>536.17704112441652</v>
      </c>
      <c r="J144" s="201">
        <v>564.62761292298171</v>
      </c>
      <c r="K144" s="201">
        <v>536.73237004036832</v>
      </c>
      <c r="L144" s="201">
        <v>519.12059839040035</v>
      </c>
      <c r="M144" s="201">
        <v>569.37175642410432</v>
      </c>
      <c r="N144" s="201">
        <v>571.48271820405614</v>
      </c>
      <c r="O144" s="201">
        <v>609.67172954655416</v>
      </c>
      <c r="P144" s="201">
        <v>612.01966871766592</v>
      </c>
      <c r="Q144" s="201">
        <v>598.92281187510025</v>
      </c>
      <c r="R144" s="201">
        <v>595.97826318692705</v>
      </c>
      <c r="S144" s="201">
        <v>621.36606276679424</v>
      </c>
      <c r="T144" s="201">
        <v>638.11480321584099</v>
      </c>
      <c r="U144" s="201">
        <v>586.17522465650268</v>
      </c>
      <c r="V144" s="201">
        <v>620.60846198547597</v>
      </c>
      <c r="W144" s="201">
        <v>560.9924862824588</v>
      </c>
      <c r="X144" s="201">
        <v>638.36695981473156</v>
      </c>
      <c r="Y144" s="201">
        <v>702.37722958358324</v>
      </c>
      <c r="Z144" s="201">
        <v>688.08666164825058</v>
      </c>
      <c r="AA144" s="201">
        <v>671.33641203947627</v>
      </c>
    </row>
    <row r="145" spans="1:28" x14ac:dyDescent="0.2">
      <c r="A145" s="234" t="s">
        <v>325</v>
      </c>
      <c r="B145" s="201">
        <v>0</v>
      </c>
      <c r="C145" s="201">
        <v>0</v>
      </c>
      <c r="D145" s="201">
        <v>0</v>
      </c>
      <c r="E145" s="201">
        <v>0</v>
      </c>
      <c r="F145" s="201">
        <v>0</v>
      </c>
      <c r="G145" s="201">
        <v>49.360097312413117</v>
      </c>
      <c r="H145" s="201">
        <v>49.885763884560696</v>
      </c>
      <c r="I145" s="201">
        <v>25.926930666319613</v>
      </c>
      <c r="J145" s="201">
        <v>196.2592091568265</v>
      </c>
      <c r="K145" s="201">
        <v>49.012096206415798</v>
      </c>
      <c r="L145" s="201">
        <v>56.458216449882926</v>
      </c>
      <c r="M145" s="201">
        <v>36.092329215663526</v>
      </c>
      <c r="N145" s="201">
        <v>48.920698456584404</v>
      </c>
      <c r="O145" s="201">
        <v>58.165411868953136</v>
      </c>
      <c r="P145" s="201">
        <v>21.108003520125365</v>
      </c>
      <c r="Q145" s="201">
        <v>71.1481421997198</v>
      </c>
      <c r="R145" s="201">
        <v>47.355765763602491</v>
      </c>
      <c r="S145" s="201">
        <v>32.002230436248318</v>
      </c>
      <c r="T145" s="201">
        <v>56.895312265168741</v>
      </c>
      <c r="U145" s="201">
        <v>81.141019681529713</v>
      </c>
      <c r="V145" s="201">
        <v>30.929609004925634</v>
      </c>
      <c r="W145" s="201">
        <v>204.51594506102589</v>
      </c>
      <c r="X145" s="201">
        <v>121.65005986163305</v>
      </c>
      <c r="Y145" s="201">
        <v>140.63644002776934</v>
      </c>
      <c r="Z145" s="201">
        <v>76.281204050447315</v>
      </c>
      <c r="AA145" s="201">
        <v>26.688913939144641</v>
      </c>
    </row>
    <row r="146" spans="1:28" x14ac:dyDescent="0.2">
      <c r="A146" s="234" t="s">
        <v>326</v>
      </c>
      <c r="B146" s="201">
        <v>0</v>
      </c>
      <c r="C146" s="201">
        <v>0</v>
      </c>
      <c r="D146" s="201">
        <v>0</v>
      </c>
      <c r="E146" s="201">
        <v>0</v>
      </c>
      <c r="F146" s="201">
        <v>0</v>
      </c>
      <c r="G146" s="201">
        <v>0</v>
      </c>
      <c r="H146" s="201">
        <v>0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0</v>
      </c>
      <c r="Z146" s="201">
        <v>0</v>
      </c>
      <c r="AA146" s="201">
        <v>0</v>
      </c>
    </row>
    <row r="147" spans="1:28" x14ac:dyDescent="0.2">
      <c r="A147" s="233" t="s">
        <v>327</v>
      </c>
      <c r="B147" s="241">
        <v>0</v>
      </c>
      <c r="C147" s="241">
        <v>0</v>
      </c>
      <c r="D147" s="241">
        <v>0</v>
      </c>
      <c r="E147" s="241">
        <v>0</v>
      </c>
      <c r="F147" s="241">
        <v>0</v>
      </c>
      <c r="G147" s="241">
        <v>0</v>
      </c>
      <c r="H147" s="241">
        <v>0</v>
      </c>
      <c r="I147" s="241">
        <v>0</v>
      </c>
      <c r="J147" s="241">
        <v>0</v>
      </c>
      <c r="K147" s="241">
        <v>0</v>
      </c>
      <c r="L147" s="241">
        <v>0</v>
      </c>
      <c r="M147" s="241">
        <v>0</v>
      </c>
      <c r="N147" s="241">
        <v>0</v>
      </c>
      <c r="O147" s="241">
        <v>0</v>
      </c>
      <c r="P147" s="241">
        <v>0</v>
      </c>
      <c r="Q147" s="241">
        <v>0</v>
      </c>
      <c r="R147" s="241">
        <v>0</v>
      </c>
      <c r="S147" s="241">
        <v>0</v>
      </c>
      <c r="T147" s="241">
        <v>0</v>
      </c>
      <c r="U147" s="241">
        <v>0</v>
      </c>
      <c r="V147" s="241">
        <v>0</v>
      </c>
      <c r="W147" s="241">
        <v>0</v>
      </c>
      <c r="X147" s="241">
        <v>0</v>
      </c>
      <c r="Y147" s="241">
        <v>0</v>
      </c>
      <c r="Z147" s="241">
        <v>0</v>
      </c>
      <c r="AA147" s="241">
        <v>0</v>
      </c>
    </row>
    <row r="148" spans="1:28" x14ac:dyDescent="0.2">
      <c r="A148" s="233" t="s">
        <v>328</v>
      </c>
      <c r="B148" s="241">
        <v>0</v>
      </c>
      <c r="C148" s="241">
        <v>0</v>
      </c>
      <c r="D148" s="241">
        <v>0</v>
      </c>
      <c r="E148" s="241">
        <v>0</v>
      </c>
      <c r="F148" s="241">
        <v>0</v>
      </c>
      <c r="G148" s="241">
        <v>0</v>
      </c>
      <c r="H148" s="241">
        <v>0</v>
      </c>
      <c r="I148" s="241">
        <v>0</v>
      </c>
      <c r="J148" s="241">
        <v>0</v>
      </c>
      <c r="K148" s="241">
        <v>0</v>
      </c>
      <c r="L148" s="241">
        <v>0</v>
      </c>
      <c r="M148" s="241">
        <v>0</v>
      </c>
      <c r="N148" s="241">
        <v>0</v>
      </c>
      <c r="O148" s="241">
        <v>0</v>
      </c>
      <c r="P148" s="241">
        <v>0</v>
      </c>
      <c r="Q148" s="241">
        <v>0</v>
      </c>
      <c r="R148" s="241">
        <v>0</v>
      </c>
      <c r="S148" s="241">
        <v>0</v>
      </c>
      <c r="T148" s="241">
        <v>0</v>
      </c>
      <c r="U148" s="241">
        <v>0</v>
      </c>
      <c r="V148" s="241">
        <v>0</v>
      </c>
      <c r="W148" s="241">
        <v>0</v>
      </c>
      <c r="X148" s="241">
        <v>0</v>
      </c>
      <c r="Y148" s="241">
        <v>0</v>
      </c>
      <c r="Z148" s="241">
        <v>0</v>
      </c>
      <c r="AA148" s="241">
        <v>0</v>
      </c>
    </row>
    <row r="149" spans="1:28" x14ac:dyDescent="0.2">
      <c r="A149" s="233" t="s">
        <v>329</v>
      </c>
      <c r="B149" s="201">
        <v>0</v>
      </c>
      <c r="C149" s="201">
        <v>0</v>
      </c>
      <c r="D149" s="201">
        <v>0</v>
      </c>
      <c r="E149" s="201">
        <v>0</v>
      </c>
      <c r="F149" s="201">
        <v>0</v>
      </c>
      <c r="G149" s="201">
        <v>0</v>
      </c>
      <c r="H149" s="201">
        <v>0</v>
      </c>
      <c r="I149" s="201">
        <v>0</v>
      </c>
      <c r="J149" s="201">
        <v>0</v>
      </c>
      <c r="K149" s="201">
        <v>0</v>
      </c>
      <c r="L149" s="201">
        <v>0</v>
      </c>
      <c r="M149" s="201">
        <v>0</v>
      </c>
      <c r="N149" s="201">
        <v>0</v>
      </c>
      <c r="O149" s="201">
        <v>0</v>
      </c>
      <c r="P149" s="201">
        <v>0</v>
      </c>
      <c r="Q149" s="201">
        <v>0</v>
      </c>
      <c r="R149" s="201">
        <v>0</v>
      </c>
      <c r="S149" s="201">
        <v>0</v>
      </c>
      <c r="T149" s="201">
        <v>0</v>
      </c>
      <c r="U149" s="201">
        <v>0</v>
      </c>
      <c r="V149" s="201">
        <v>0</v>
      </c>
      <c r="W149" s="201">
        <v>0</v>
      </c>
      <c r="X149" s="201">
        <v>0</v>
      </c>
      <c r="Y149" s="201">
        <v>0</v>
      </c>
      <c r="Z149" s="201">
        <v>0</v>
      </c>
      <c r="AA149" s="201">
        <v>0</v>
      </c>
    </row>
    <row r="150" spans="1:28" x14ac:dyDescent="0.2">
      <c r="A150" s="233" t="s">
        <v>330</v>
      </c>
      <c r="B150" s="201">
        <v>0</v>
      </c>
      <c r="C150" s="201">
        <v>0</v>
      </c>
      <c r="D150" s="201">
        <v>0</v>
      </c>
      <c r="E150" s="201">
        <v>0</v>
      </c>
      <c r="F150" s="201">
        <v>0</v>
      </c>
      <c r="G150" s="201">
        <v>0</v>
      </c>
      <c r="H150" s="201">
        <v>0</v>
      </c>
      <c r="I150" s="201">
        <v>0</v>
      </c>
      <c r="J150" s="201">
        <v>0</v>
      </c>
      <c r="K150" s="201">
        <v>0</v>
      </c>
      <c r="L150" s="201">
        <v>0</v>
      </c>
      <c r="M150" s="201">
        <v>0</v>
      </c>
      <c r="N150" s="201">
        <v>0</v>
      </c>
      <c r="O150" s="201">
        <v>0</v>
      </c>
      <c r="P150" s="201">
        <v>0</v>
      </c>
      <c r="Q150" s="201">
        <v>0</v>
      </c>
      <c r="R150" s="201">
        <v>0</v>
      </c>
      <c r="S150" s="201">
        <v>0</v>
      </c>
      <c r="T150" s="201">
        <v>0</v>
      </c>
      <c r="U150" s="201">
        <v>0</v>
      </c>
      <c r="V150" s="201">
        <v>0</v>
      </c>
      <c r="W150" s="201">
        <v>0</v>
      </c>
      <c r="X150" s="201">
        <v>0</v>
      </c>
      <c r="Y150" s="201">
        <v>0</v>
      </c>
      <c r="Z150" s="201">
        <v>0</v>
      </c>
      <c r="AA150" s="201">
        <v>0</v>
      </c>
    </row>
    <row r="151" spans="1:28" x14ac:dyDescent="0.2">
      <c r="A151" s="233" t="s">
        <v>331</v>
      </c>
      <c r="B151" s="201">
        <v>0</v>
      </c>
      <c r="C151" s="201">
        <v>0</v>
      </c>
      <c r="D151" s="201">
        <v>0</v>
      </c>
      <c r="E151" s="201">
        <v>0</v>
      </c>
      <c r="F151" s="201">
        <v>0</v>
      </c>
      <c r="G151" s="201">
        <v>0</v>
      </c>
      <c r="H151" s="201">
        <v>0</v>
      </c>
      <c r="I151" s="201">
        <v>0</v>
      </c>
      <c r="J151" s="201">
        <v>0</v>
      </c>
      <c r="K151" s="201">
        <v>0</v>
      </c>
      <c r="L151" s="201">
        <v>0</v>
      </c>
      <c r="M151" s="201">
        <v>0</v>
      </c>
      <c r="N151" s="201">
        <v>0</v>
      </c>
      <c r="O151" s="201">
        <v>0</v>
      </c>
      <c r="P151" s="201">
        <v>0</v>
      </c>
      <c r="Q151" s="201">
        <v>0</v>
      </c>
      <c r="R151" s="201">
        <v>0</v>
      </c>
      <c r="S151" s="201">
        <v>0</v>
      </c>
      <c r="T151" s="201">
        <v>0</v>
      </c>
      <c r="U151" s="201">
        <v>0</v>
      </c>
      <c r="V151" s="201">
        <v>0</v>
      </c>
      <c r="W151" s="201">
        <v>0</v>
      </c>
      <c r="X151" s="201">
        <v>0</v>
      </c>
      <c r="Y151" s="201">
        <v>0</v>
      </c>
      <c r="Z151" s="201">
        <v>0</v>
      </c>
      <c r="AA151" s="201">
        <v>0</v>
      </c>
    </row>
    <row r="152" spans="1:28" x14ac:dyDescent="0.2">
      <c r="A152" s="233" t="s">
        <v>332</v>
      </c>
      <c r="B152" s="201">
        <v>337.96092841679996</v>
      </c>
      <c r="C152" s="201">
        <v>277.76457603023999</v>
      </c>
      <c r="D152" s="201">
        <v>325.33775420016002</v>
      </c>
      <c r="E152" s="201">
        <v>180.19157345904</v>
      </c>
      <c r="F152" s="201">
        <v>268.28209062095999</v>
      </c>
      <c r="G152" s="201">
        <v>259.62404975519996</v>
      </c>
      <c r="H152" s="201">
        <v>262.20046183967997</v>
      </c>
      <c r="I152" s="201">
        <v>349.85046965855997</v>
      </c>
      <c r="J152" s="201">
        <v>286.62919490587194</v>
      </c>
      <c r="K152" s="201">
        <v>235.20617379792</v>
      </c>
      <c r="L152" s="201">
        <v>241.7336214696</v>
      </c>
      <c r="M152" s="201">
        <v>146.2280174936256</v>
      </c>
      <c r="N152" s="201">
        <v>140.37427082327997</v>
      </c>
      <c r="O152" s="201">
        <v>172.10989311360001</v>
      </c>
      <c r="P152" s="201">
        <v>179.76079706557437</v>
      </c>
      <c r="Q152" s="201">
        <v>185.54784849756479</v>
      </c>
      <c r="R152" s="201">
        <v>201.83621790383998</v>
      </c>
      <c r="S152" s="201">
        <v>196.92653438640002</v>
      </c>
      <c r="T152" s="201">
        <v>144.61101498479999</v>
      </c>
      <c r="U152" s="201">
        <v>170.4740362190112</v>
      </c>
      <c r="V152" s="201">
        <v>152.3030001863136</v>
      </c>
      <c r="W152" s="201">
        <v>116.13416217336957</v>
      </c>
      <c r="X152" s="201">
        <v>103.70406506927998</v>
      </c>
      <c r="Y152" s="201">
        <v>122.07854464802878</v>
      </c>
      <c r="Z152" s="201">
        <v>154.4082064204992</v>
      </c>
      <c r="AA152" s="201">
        <v>164.76202883087996</v>
      </c>
    </row>
    <row r="153" spans="1:28" x14ac:dyDescent="0.2">
      <c r="A153" s="233" t="s">
        <v>333</v>
      </c>
      <c r="B153" s="201">
        <v>0</v>
      </c>
      <c r="C153" s="201">
        <v>0</v>
      </c>
      <c r="D153" s="201">
        <v>0</v>
      </c>
      <c r="E153" s="201">
        <v>0</v>
      </c>
      <c r="F153" s="201">
        <v>0</v>
      </c>
      <c r="G153" s="201">
        <v>0</v>
      </c>
      <c r="H153" s="201">
        <v>0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</row>
    <row r="154" spans="1:28" ht="16" thickBot="1" x14ac:dyDescent="0.25">
      <c r="A154" s="242" t="s">
        <v>334</v>
      </c>
      <c r="B154" s="243">
        <v>0</v>
      </c>
      <c r="C154" s="243">
        <v>0</v>
      </c>
      <c r="D154" s="243">
        <v>0</v>
      </c>
      <c r="E154" s="243">
        <v>0</v>
      </c>
      <c r="F154" s="243">
        <v>0</v>
      </c>
      <c r="G154" s="243">
        <v>0</v>
      </c>
      <c r="H154" s="243">
        <v>0</v>
      </c>
      <c r="I154" s="243">
        <v>0</v>
      </c>
      <c r="J154" s="243">
        <v>0</v>
      </c>
      <c r="K154" s="243">
        <v>0</v>
      </c>
      <c r="L154" s="243">
        <v>0</v>
      </c>
      <c r="M154" s="243">
        <v>0</v>
      </c>
      <c r="N154" s="243">
        <v>0</v>
      </c>
      <c r="O154" s="243">
        <v>0</v>
      </c>
      <c r="P154" s="243">
        <v>0</v>
      </c>
      <c r="Q154" s="243">
        <v>0</v>
      </c>
      <c r="R154" s="243">
        <v>0</v>
      </c>
      <c r="S154" s="243">
        <v>0</v>
      </c>
      <c r="T154" s="243">
        <v>0</v>
      </c>
      <c r="U154" s="243">
        <v>0</v>
      </c>
      <c r="V154" s="243">
        <v>0</v>
      </c>
      <c r="W154" s="243">
        <v>0</v>
      </c>
      <c r="X154" s="243">
        <v>0</v>
      </c>
      <c r="Y154" s="243">
        <v>0</v>
      </c>
      <c r="Z154" s="243">
        <v>0</v>
      </c>
      <c r="AA154" s="243">
        <v>0</v>
      </c>
    </row>
    <row r="155" spans="1:28" x14ac:dyDescent="0.2">
      <c r="A155" s="231" t="s">
        <v>335</v>
      </c>
      <c r="B155" s="244">
        <v>10794.044208992867</v>
      </c>
      <c r="C155" s="244">
        <v>11957.004571416961</v>
      </c>
      <c r="D155" s="244">
        <v>13226.782410700542</v>
      </c>
      <c r="E155" s="244">
        <v>14634.030540574657</v>
      </c>
      <c r="F155" s="244">
        <v>15926.269775853983</v>
      </c>
      <c r="G155" s="244">
        <v>17146.128207167931</v>
      </c>
      <c r="H155" s="244">
        <v>18440.416357852399</v>
      </c>
      <c r="I155" s="244">
        <v>19790.880236454417</v>
      </c>
      <c r="J155" s="244">
        <v>20670.577601990462</v>
      </c>
      <c r="K155" s="244">
        <v>20581.666087309233</v>
      </c>
      <c r="L155" s="244">
        <v>21207.8322221489</v>
      </c>
      <c r="M155" s="244">
        <v>22295.219170937096</v>
      </c>
      <c r="N155" s="244">
        <v>22888.02943830024</v>
      </c>
      <c r="O155" s="244">
        <v>23377.589380735095</v>
      </c>
      <c r="P155" s="244">
        <v>23451.599511098924</v>
      </c>
      <c r="Q155" s="244">
        <v>26047.774234869685</v>
      </c>
      <c r="R155" s="244">
        <v>28058.644388285978</v>
      </c>
      <c r="S155" s="244">
        <v>30396.024734720475</v>
      </c>
      <c r="T155" s="244">
        <v>32548.131810210205</v>
      </c>
      <c r="U155" s="244">
        <v>34840.14558229156</v>
      </c>
      <c r="V155" s="244">
        <v>37008.806509426679</v>
      </c>
      <c r="W155" s="244">
        <v>38410.765147499915</v>
      </c>
      <c r="X155" s="244">
        <v>39424.270633018641</v>
      </c>
      <c r="Y155" s="244">
        <v>40682.809776474067</v>
      </c>
      <c r="Z155" s="244">
        <v>41564.408383625152</v>
      </c>
      <c r="AA155" s="244">
        <v>43093.218986142921</v>
      </c>
      <c r="AB155" t="s">
        <v>366</v>
      </c>
    </row>
    <row r="156" spans="1:28" x14ac:dyDescent="0.2">
      <c r="A156" s="245" t="s">
        <v>336</v>
      </c>
      <c r="B156" s="221">
        <v>129.67052987113129</v>
      </c>
      <c r="C156" s="221">
        <v>568.50135411641543</v>
      </c>
      <c r="D156" s="221">
        <v>1080.1980924289826</v>
      </c>
      <c r="E156" s="221">
        <v>1571.2533086112433</v>
      </c>
      <c r="F156" s="221">
        <v>2044.8327514043872</v>
      </c>
      <c r="G156" s="221">
        <v>2518.3573745422514</v>
      </c>
      <c r="H156" s="221">
        <v>3029.7084774772952</v>
      </c>
      <c r="I156" s="221">
        <v>3522.526884122949</v>
      </c>
      <c r="J156" s="221">
        <v>4009.8454698253622</v>
      </c>
      <c r="K156" s="221">
        <v>4553.2885526659165</v>
      </c>
      <c r="L156" s="221">
        <v>5091.4608054645132</v>
      </c>
      <c r="M156" s="221">
        <v>5695.1850219633543</v>
      </c>
      <c r="N156" s="221">
        <v>6273.8125472065531</v>
      </c>
      <c r="O156" s="221">
        <v>6808.9831519093887</v>
      </c>
      <c r="P156" s="221">
        <v>7377.1726353707718</v>
      </c>
      <c r="Q156" s="221">
        <v>8899.3885923702819</v>
      </c>
      <c r="R156" s="221">
        <v>10272.878803218076</v>
      </c>
      <c r="S156" s="221">
        <v>11702.489118708772</v>
      </c>
      <c r="T156" s="221">
        <v>13057.902245566718</v>
      </c>
      <c r="U156" s="221">
        <v>14380.535104665878</v>
      </c>
      <c r="V156" s="221">
        <v>15640.207834108196</v>
      </c>
      <c r="W156" s="221">
        <v>16945.891168273622</v>
      </c>
      <c r="X156" s="221">
        <v>18241.539772036969</v>
      </c>
      <c r="Y156" s="221">
        <v>19540.015494811345</v>
      </c>
      <c r="Z156" s="221">
        <v>20779.812631128931</v>
      </c>
      <c r="AA156" s="221">
        <v>21920.610212511245</v>
      </c>
    </row>
    <row r="157" spans="1:28" x14ac:dyDescent="0.2">
      <c r="A157" s="246" t="s">
        <v>337</v>
      </c>
      <c r="B157" s="247">
        <v>129.67052987113129</v>
      </c>
      <c r="C157" s="247">
        <v>550.06822859559531</v>
      </c>
      <c r="D157" s="247">
        <v>1044.6257524081145</v>
      </c>
      <c r="E157" s="247">
        <v>1519.6237668502611</v>
      </c>
      <c r="F157" s="247">
        <v>1976.1687682637248</v>
      </c>
      <c r="G157" s="247">
        <v>2421.1312726305646</v>
      </c>
      <c r="H157" s="247">
        <v>2869.1963633170603</v>
      </c>
      <c r="I157" s="247">
        <v>3300.4224438531792</v>
      </c>
      <c r="J157" s="247">
        <v>3731.4147530320697</v>
      </c>
      <c r="K157" s="247">
        <v>4221.8286689432171</v>
      </c>
      <c r="L157" s="247">
        <v>4707.289458466219</v>
      </c>
      <c r="M157" s="247">
        <v>5243.958389575926</v>
      </c>
      <c r="N157" s="247">
        <v>5761.5164355182451</v>
      </c>
      <c r="O157" s="247">
        <v>6238.3292771711867</v>
      </c>
      <c r="P157" s="247">
        <v>6737.2520398216584</v>
      </c>
      <c r="Q157" s="247">
        <v>7651.6479810138735</v>
      </c>
      <c r="R157" s="247">
        <v>8504.0478341699509</v>
      </c>
      <c r="S157" s="247">
        <v>9469.0291625517675</v>
      </c>
      <c r="T157" s="247">
        <v>10414.027689361626</v>
      </c>
      <c r="U157" s="247">
        <v>11369.888786469428</v>
      </c>
      <c r="V157" s="247">
        <v>12288.173455271777</v>
      </c>
      <c r="W157" s="247">
        <v>13252.916654522163</v>
      </c>
      <c r="X157" s="247">
        <v>14212.034555511254</v>
      </c>
      <c r="Y157" s="247">
        <v>15193.220610205059</v>
      </c>
      <c r="Z157" s="247">
        <v>16137.382383230441</v>
      </c>
      <c r="AA157" s="247">
        <v>17007.473270650426</v>
      </c>
    </row>
    <row r="158" spans="1:28" x14ac:dyDescent="0.2">
      <c r="A158" s="246" t="s">
        <v>338</v>
      </c>
      <c r="B158" s="247">
        <v>0</v>
      </c>
      <c r="C158" s="247">
        <v>17.268583171361445</v>
      </c>
      <c r="D158" s="247">
        <v>33.303777358891153</v>
      </c>
      <c r="E158" s="247">
        <v>48.270591121860079</v>
      </c>
      <c r="F158" s="247">
        <v>62.311453786740252</v>
      </c>
      <c r="G158" s="247">
        <v>84.533593437269303</v>
      </c>
      <c r="H158" s="247">
        <v>141.20717297240103</v>
      </c>
      <c r="I158" s="247">
        <v>193.90835781147868</v>
      </c>
      <c r="J158" s="247">
        <v>242.60196625604917</v>
      </c>
      <c r="K158" s="247">
        <v>288.25373711308202</v>
      </c>
      <c r="L158" s="247">
        <v>334.38036910139738</v>
      </c>
      <c r="M158" s="247">
        <v>395.28437869528602</v>
      </c>
      <c r="N158" s="247">
        <v>450.41017541893711</v>
      </c>
      <c r="O158" s="247">
        <v>503.38413583381248</v>
      </c>
      <c r="P158" s="247">
        <v>567.31264158852616</v>
      </c>
      <c r="Q158" s="247">
        <v>827.4175556917919</v>
      </c>
      <c r="R158" s="247">
        <v>1052.3317510223194</v>
      </c>
      <c r="S158" s="247">
        <v>1250.5586297140205</v>
      </c>
      <c r="T158" s="247">
        <v>1427.4302938420926</v>
      </c>
      <c r="U158" s="247">
        <v>1587.1177721092572</v>
      </c>
      <c r="V158" s="247">
        <v>1737.4994993158707</v>
      </c>
      <c r="W158" s="247">
        <v>1886.2532189799688</v>
      </c>
      <c r="X158" s="247">
        <v>2037.1887445708139</v>
      </c>
      <c r="Y158" s="247">
        <v>2186.6544573473966</v>
      </c>
      <c r="Z158" s="247">
        <v>2326.9307745926199</v>
      </c>
      <c r="AA158" s="247">
        <v>2456.2855817350105</v>
      </c>
    </row>
    <row r="159" spans="1:28" x14ac:dyDescent="0.2">
      <c r="A159" s="246" t="s">
        <v>339</v>
      </c>
      <c r="B159" s="247">
        <v>0</v>
      </c>
      <c r="C159" s="247">
        <v>1.1645423494586666</v>
      </c>
      <c r="D159" s="247">
        <v>2.2685626619768664</v>
      </c>
      <c r="E159" s="247">
        <v>3.3589506391221522</v>
      </c>
      <c r="F159" s="247">
        <v>6.3525293539220531</v>
      </c>
      <c r="G159" s="247">
        <v>12.692508474417513</v>
      </c>
      <c r="H159" s="247">
        <v>19.304941187833869</v>
      </c>
      <c r="I159" s="247">
        <v>28.19608245829107</v>
      </c>
      <c r="J159" s="247">
        <v>35.828750537243153</v>
      </c>
      <c r="K159" s="247">
        <v>43.206146609617456</v>
      </c>
      <c r="L159" s="247">
        <v>49.790977896896614</v>
      </c>
      <c r="M159" s="247">
        <v>55.942253692142394</v>
      </c>
      <c r="N159" s="247">
        <v>61.885936269370724</v>
      </c>
      <c r="O159" s="247">
        <v>67.26973890438957</v>
      </c>
      <c r="P159" s="247">
        <v>72.607953960587139</v>
      </c>
      <c r="Q159" s="247">
        <v>420.32305566461537</v>
      </c>
      <c r="R159" s="247">
        <v>716.49921802580741</v>
      </c>
      <c r="S159" s="247">
        <v>982.9013264429849</v>
      </c>
      <c r="T159" s="247">
        <v>1216.4442623629993</v>
      </c>
      <c r="U159" s="247">
        <v>1423.5285460871935</v>
      </c>
      <c r="V159" s="247">
        <v>1614.5348795205475</v>
      </c>
      <c r="W159" s="247">
        <v>1806.7212947714875</v>
      </c>
      <c r="X159" s="247">
        <v>1992.3164719549009</v>
      </c>
      <c r="Y159" s="247">
        <v>2160.1404272588884</v>
      </c>
      <c r="Z159" s="247">
        <v>2315.4994733058693</v>
      </c>
      <c r="AA159" s="247">
        <v>2456.8513601258082</v>
      </c>
    </row>
    <row r="160" spans="1:28" x14ac:dyDescent="0.2">
      <c r="A160" s="245" t="s">
        <v>340</v>
      </c>
      <c r="B160" s="229">
        <v>0</v>
      </c>
      <c r="C160" s="229">
        <v>0.32255999999999996</v>
      </c>
      <c r="D160" s="229">
        <v>0.32255999999999996</v>
      </c>
      <c r="E160" s="229">
        <v>0.32255999999999996</v>
      </c>
      <c r="F160" s="229">
        <v>95.495679999999993</v>
      </c>
      <c r="G160" s="229">
        <v>95.495679999999993</v>
      </c>
      <c r="H160" s="229">
        <v>95.495679999999993</v>
      </c>
      <c r="I160" s="229">
        <v>95.498726399999995</v>
      </c>
      <c r="J160" s="229">
        <v>95.498726399999995</v>
      </c>
      <c r="K160" s="229">
        <v>95.498726399999995</v>
      </c>
      <c r="L160" s="229">
        <v>95.503206399999996</v>
      </c>
      <c r="M160" s="229">
        <v>95.503206399999996</v>
      </c>
      <c r="N160" s="229">
        <v>97.956006399999993</v>
      </c>
      <c r="O160" s="229">
        <v>97.960486399999994</v>
      </c>
      <c r="P160" s="229">
        <v>97.960486399999994</v>
      </c>
      <c r="Q160" s="229">
        <v>97.960678591999994</v>
      </c>
      <c r="R160" s="229">
        <v>97.960678591999994</v>
      </c>
      <c r="S160" s="229">
        <v>109.41379859199999</v>
      </c>
      <c r="T160" s="229">
        <v>110.09744659200001</v>
      </c>
      <c r="U160" s="229">
        <v>111.81922259199999</v>
      </c>
      <c r="V160" s="229">
        <v>121.881750592</v>
      </c>
      <c r="W160" s="229">
        <v>124.83093459200001</v>
      </c>
      <c r="X160" s="229">
        <v>116.65426259200001</v>
      </c>
      <c r="Y160" s="229">
        <v>116.68562259199999</v>
      </c>
      <c r="Z160" s="229">
        <v>116.65762259200001</v>
      </c>
      <c r="AA160" s="229">
        <v>116.68562259199999</v>
      </c>
    </row>
    <row r="161" spans="1:27" x14ac:dyDescent="0.2">
      <c r="A161" s="245" t="s">
        <v>341</v>
      </c>
      <c r="B161" s="221">
        <v>923.4609690437585</v>
      </c>
      <c r="C161" s="221">
        <v>946.52770637202116</v>
      </c>
      <c r="D161" s="221">
        <v>970.46227805400645</v>
      </c>
      <c r="E161" s="221">
        <v>995.34512098714254</v>
      </c>
      <c r="F161" s="221">
        <v>1021.2740308382616</v>
      </c>
      <c r="G161" s="221">
        <v>1048.3689814185288</v>
      </c>
      <c r="H161" s="221">
        <v>1058.9474576435614</v>
      </c>
      <c r="I161" s="221">
        <v>1069.6573395130811</v>
      </c>
      <c r="J161" s="221">
        <v>1080.5005515438688</v>
      </c>
      <c r="K161" s="221">
        <v>1091.4790544472778</v>
      </c>
      <c r="L161" s="221">
        <v>1005.5663273957055</v>
      </c>
      <c r="M161" s="221">
        <v>976.67444478636094</v>
      </c>
      <c r="N161" s="221">
        <v>949.65830227477329</v>
      </c>
      <c r="O161" s="221">
        <v>914.87707486619558</v>
      </c>
      <c r="P161" s="221">
        <v>891.30212476384077</v>
      </c>
      <c r="Q161" s="221">
        <v>869.35214383732443</v>
      </c>
      <c r="R161" s="221">
        <v>865.16133270607884</v>
      </c>
      <c r="S161" s="221">
        <v>860.41585635078445</v>
      </c>
      <c r="T161" s="221">
        <v>863.00660293857413</v>
      </c>
      <c r="U161" s="221">
        <v>861.10562121541977</v>
      </c>
      <c r="V161" s="221">
        <v>859.99370387005365</v>
      </c>
      <c r="W161" s="221">
        <v>750.06323626957692</v>
      </c>
      <c r="X161" s="221">
        <v>750.06581170957691</v>
      </c>
      <c r="Y161" s="221">
        <v>702.63618078257923</v>
      </c>
      <c r="Z161" s="221">
        <v>659.56248538969191</v>
      </c>
      <c r="AA161" s="221">
        <v>620.41775671457799</v>
      </c>
    </row>
    <row r="162" spans="1:27" x14ac:dyDescent="0.2">
      <c r="A162" s="246" t="s">
        <v>342</v>
      </c>
      <c r="B162" s="204">
        <v>0</v>
      </c>
      <c r="C162" s="204">
        <v>0</v>
      </c>
      <c r="D162" s="204">
        <v>0</v>
      </c>
      <c r="E162" s="204">
        <v>0</v>
      </c>
      <c r="F162" s="204">
        <v>0</v>
      </c>
      <c r="G162" s="204">
        <v>0</v>
      </c>
      <c r="H162" s="204">
        <v>0</v>
      </c>
      <c r="I162" s="204">
        <v>0</v>
      </c>
      <c r="J162" s="204">
        <v>0</v>
      </c>
      <c r="K162" s="204">
        <v>0</v>
      </c>
      <c r="L162" s="204">
        <v>0</v>
      </c>
      <c r="M162" s="204">
        <v>1.6043244000000002E-2</v>
      </c>
      <c r="N162" s="204">
        <v>7.5817089599999998E-2</v>
      </c>
      <c r="O162" s="204">
        <v>7.5817089599999998E-2</v>
      </c>
      <c r="P162" s="204">
        <v>7.5817089599999998E-2</v>
      </c>
      <c r="Q162" s="204">
        <v>7.5817089599999998E-2</v>
      </c>
      <c r="R162" s="204">
        <v>7.5817089599999998E-2</v>
      </c>
      <c r="S162" s="204">
        <v>7.5817089599999998E-2</v>
      </c>
      <c r="T162" s="204">
        <v>7.5817089599999998E-2</v>
      </c>
      <c r="U162" s="204">
        <v>9.4188511199999991E-2</v>
      </c>
      <c r="V162" s="204">
        <v>0.10297521359999999</v>
      </c>
      <c r="W162" s="204">
        <v>0.10298882159999999</v>
      </c>
      <c r="X162" s="204">
        <v>0.10556426159999999</v>
      </c>
      <c r="Y162" s="204">
        <v>0.10556426159999999</v>
      </c>
      <c r="Z162" s="204">
        <v>0.10706132639999999</v>
      </c>
      <c r="AA162" s="204">
        <v>0.10714297439999999</v>
      </c>
    </row>
    <row r="163" spans="1:27" x14ac:dyDescent="0.2">
      <c r="A163" s="246" t="s">
        <v>343</v>
      </c>
      <c r="B163" s="204">
        <v>923.4609690437585</v>
      </c>
      <c r="C163" s="204">
        <v>946.52770637202116</v>
      </c>
      <c r="D163" s="204">
        <v>970.46227805400645</v>
      </c>
      <c r="E163" s="204">
        <v>995.34512098714254</v>
      </c>
      <c r="F163" s="204">
        <v>1021.2740308382616</v>
      </c>
      <c r="G163" s="204">
        <v>1048.3689814185288</v>
      </c>
      <c r="H163" s="204">
        <v>1058.9474576435614</v>
      </c>
      <c r="I163" s="204">
        <v>1069.6573395130811</v>
      </c>
      <c r="J163" s="204">
        <v>1080.5005515438688</v>
      </c>
      <c r="K163" s="204">
        <v>1091.4790544472778</v>
      </c>
      <c r="L163" s="204">
        <v>1005.5663273957055</v>
      </c>
      <c r="M163" s="204">
        <v>976.65840154236093</v>
      </c>
      <c r="N163" s="204">
        <v>949.58248518517325</v>
      </c>
      <c r="O163" s="204">
        <v>914.80125777659555</v>
      </c>
      <c r="P163" s="204">
        <v>891.22630767424073</v>
      </c>
      <c r="Q163" s="204">
        <v>869.2763267477244</v>
      </c>
      <c r="R163" s="204">
        <v>865.0855156164788</v>
      </c>
      <c r="S163" s="204">
        <v>860.34003926118442</v>
      </c>
      <c r="T163" s="204">
        <v>862.9307858489741</v>
      </c>
      <c r="U163" s="204">
        <v>861.01143270421983</v>
      </c>
      <c r="V163" s="204">
        <v>859.89072865645369</v>
      </c>
      <c r="W163" s="204">
        <v>749.96024744797694</v>
      </c>
      <c r="X163" s="204">
        <v>749.96024744797694</v>
      </c>
      <c r="Y163" s="204">
        <v>702.53061652097927</v>
      </c>
      <c r="Z163" s="204">
        <v>659.45542406329196</v>
      </c>
      <c r="AA163" s="204">
        <v>620.31061374017804</v>
      </c>
    </row>
    <row r="164" spans="1:27" x14ac:dyDescent="0.2">
      <c r="A164" s="248" t="s">
        <v>344</v>
      </c>
      <c r="B164" s="197">
        <v>9740.912710077977</v>
      </c>
      <c r="C164" s="197">
        <v>10441.652950928525</v>
      </c>
      <c r="D164" s="197">
        <v>11175.799480217553</v>
      </c>
      <c r="E164" s="197">
        <v>12067.109550976271</v>
      </c>
      <c r="F164" s="197">
        <v>12764.667313611335</v>
      </c>
      <c r="G164" s="197">
        <v>13483.906171207153</v>
      </c>
      <c r="H164" s="197">
        <v>14256.264742731542</v>
      </c>
      <c r="I164" s="197">
        <v>15103.197286418386</v>
      </c>
      <c r="J164" s="197">
        <v>15484.732854221231</v>
      </c>
      <c r="K164" s="197">
        <v>14841.399753796037</v>
      </c>
      <c r="L164" s="197">
        <v>15015.301882888682</v>
      </c>
      <c r="M164" s="197">
        <v>15527.856497787383</v>
      </c>
      <c r="N164" s="197">
        <v>15566.602582418913</v>
      </c>
      <c r="O164" s="197">
        <v>15555.768667559511</v>
      </c>
      <c r="P164" s="197">
        <v>15085.164264564313</v>
      </c>
      <c r="Q164" s="197">
        <v>16181.07282007008</v>
      </c>
      <c r="R164" s="197">
        <v>16822.643573769823</v>
      </c>
      <c r="S164" s="197">
        <v>17723.705961068918</v>
      </c>
      <c r="T164" s="197">
        <v>18517.125515112912</v>
      </c>
      <c r="U164" s="197">
        <v>19486.685633818259</v>
      </c>
      <c r="V164" s="197">
        <v>20386.723220856424</v>
      </c>
      <c r="W164" s="197">
        <v>20589.979808364722</v>
      </c>
      <c r="X164" s="197">
        <v>20316.010786680094</v>
      </c>
      <c r="Y164" s="197">
        <v>20323.472478288149</v>
      </c>
      <c r="Z164" s="197">
        <v>20008.37564451453</v>
      </c>
      <c r="AA164" s="197">
        <v>20435.5053943251</v>
      </c>
    </row>
    <row r="165" spans="1:27" x14ac:dyDescent="0.2">
      <c r="A165" s="246" t="s">
        <v>345</v>
      </c>
      <c r="B165" s="204">
        <v>4280.6316098021471</v>
      </c>
      <c r="C165" s="204">
        <v>4291.7997949714909</v>
      </c>
      <c r="D165" s="204">
        <v>4294.9777658038238</v>
      </c>
      <c r="E165" s="204">
        <v>4294.2487862026101</v>
      </c>
      <c r="F165" s="204">
        <v>4290.6392675792604</v>
      </c>
      <c r="G165" s="204">
        <v>4283.8833564499546</v>
      </c>
      <c r="H165" s="204">
        <v>4270.5749626746865</v>
      </c>
      <c r="I165" s="204">
        <v>4256.1671561884941</v>
      </c>
      <c r="J165" s="204">
        <v>4236.6264503051598</v>
      </c>
      <c r="K165" s="204">
        <v>4206.6386607929326</v>
      </c>
      <c r="L165" s="204">
        <v>4180.5465711257693</v>
      </c>
      <c r="M165" s="204">
        <v>4145.2028273230035</v>
      </c>
      <c r="N165" s="204">
        <v>4108.6599961495649</v>
      </c>
      <c r="O165" s="204">
        <v>4072.6476878201133</v>
      </c>
      <c r="P165" s="204">
        <v>4033.6841787465328</v>
      </c>
      <c r="Q165" s="204">
        <v>4144.3467849061963</v>
      </c>
      <c r="R165" s="204">
        <v>3921.0165179652786</v>
      </c>
      <c r="S165" s="204">
        <v>3916.4962599270179</v>
      </c>
      <c r="T165" s="204">
        <v>3805.3019332362501</v>
      </c>
      <c r="U165" s="204">
        <v>3785.5247967527694</v>
      </c>
      <c r="V165" s="204">
        <v>3729.0303895280731</v>
      </c>
      <c r="W165" s="204">
        <v>3731.0900087774353</v>
      </c>
      <c r="X165" s="204">
        <v>3626.6860241405184</v>
      </c>
      <c r="Y165" s="204">
        <v>3612.5408977071856</v>
      </c>
      <c r="Z165" s="204">
        <v>3558.2182386535492</v>
      </c>
      <c r="AA165" s="204">
        <v>3726.2020463167778</v>
      </c>
    </row>
    <row r="166" spans="1:27" x14ac:dyDescent="0.2">
      <c r="A166" s="246" t="s">
        <v>346</v>
      </c>
      <c r="B166" s="249">
        <v>5460.2811002758299</v>
      </c>
      <c r="C166" s="249">
        <v>6149.8531559570329</v>
      </c>
      <c r="D166" s="249">
        <v>6880.8217144137298</v>
      </c>
      <c r="E166" s="249">
        <v>7772.8607647736599</v>
      </c>
      <c r="F166" s="249">
        <v>8474.0280460320755</v>
      </c>
      <c r="G166" s="249">
        <v>9200.0228147571979</v>
      </c>
      <c r="H166" s="249">
        <v>9985.6897800568549</v>
      </c>
      <c r="I166" s="249">
        <v>10847.030130229892</v>
      </c>
      <c r="J166" s="249">
        <v>11248.10640391607</v>
      </c>
      <c r="K166" s="249">
        <v>10634.761093003104</v>
      </c>
      <c r="L166" s="249">
        <v>10834.755311762912</v>
      </c>
      <c r="M166" s="249">
        <v>11382.65367046438</v>
      </c>
      <c r="N166" s="249">
        <v>11457.942586269348</v>
      </c>
      <c r="O166" s="249">
        <v>11483.120979739397</v>
      </c>
      <c r="P166" s="249">
        <v>11051.48008581778</v>
      </c>
      <c r="Q166" s="249">
        <v>12036.726035163883</v>
      </c>
      <c r="R166" s="249">
        <v>12901.627055804543</v>
      </c>
      <c r="S166" s="249">
        <v>13807.209701141899</v>
      </c>
      <c r="T166" s="249">
        <v>14711.823581876663</v>
      </c>
      <c r="U166" s="249">
        <v>15701.160837065489</v>
      </c>
      <c r="V166" s="249">
        <v>16657.69283132835</v>
      </c>
      <c r="W166" s="249">
        <v>16858.889799587287</v>
      </c>
      <c r="X166" s="249">
        <v>16689.324762539574</v>
      </c>
      <c r="Y166" s="249">
        <v>16710.931580580964</v>
      </c>
      <c r="Z166" s="249">
        <v>16450.15740586098</v>
      </c>
      <c r="AA166" s="249">
        <v>16709.303348008321</v>
      </c>
    </row>
    <row r="167" spans="1:27" ht="16" thickBot="1" x14ac:dyDescent="0.25">
      <c r="A167" s="248" t="s">
        <v>347</v>
      </c>
      <c r="B167" s="230">
        <v>0</v>
      </c>
      <c r="C167" s="230">
        <v>0</v>
      </c>
      <c r="D167" s="230">
        <v>0</v>
      </c>
      <c r="E167" s="230">
        <v>0</v>
      </c>
      <c r="F167" s="230">
        <v>0</v>
      </c>
      <c r="G167" s="230">
        <v>0</v>
      </c>
      <c r="H167" s="230">
        <v>0</v>
      </c>
      <c r="I167" s="230">
        <v>0</v>
      </c>
      <c r="J167" s="230">
        <v>0</v>
      </c>
      <c r="K167" s="230">
        <v>0</v>
      </c>
      <c r="L167" s="230">
        <v>0</v>
      </c>
      <c r="M167" s="230">
        <v>0</v>
      </c>
      <c r="N167" s="230">
        <v>0</v>
      </c>
      <c r="O167" s="230">
        <v>0</v>
      </c>
      <c r="P167" s="230">
        <v>0</v>
      </c>
      <c r="Q167" s="230">
        <v>0</v>
      </c>
      <c r="R167" s="230">
        <v>0</v>
      </c>
      <c r="S167" s="230">
        <v>0</v>
      </c>
      <c r="T167" s="230">
        <v>0</v>
      </c>
      <c r="U167" s="230">
        <v>0</v>
      </c>
      <c r="V167" s="230">
        <v>0</v>
      </c>
      <c r="W167" s="230">
        <v>0</v>
      </c>
      <c r="X167" s="230">
        <v>0</v>
      </c>
      <c r="Y167" s="230">
        <v>0</v>
      </c>
      <c r="Z167" s="230">
        <v>0</v>
      </c>
      <c r="AA167" s="230">
        <v>0</v>
      </c>
    </row>
    <row r="168" spans="1:27" ht="16" thickBot="1" x14ac:dyDescent="0.25">
      <c r="A168" s="192" t="s">
        <v>184</v>
      </c>
      <c r="B168" s="193">
        <v>26789.899852619303</v>
      </c>
      <c r="C168" s="193">
        <v>27827.917195117931</v>
      </c>
      <c r="D168" s="193">
        <v>28928.095431520618</v>
      </c>
      <c r="E168" s="193">
        <v>30557.435068553881</v>
      </c>
      <c r="F168" s="193">
        <v>31441.366894802297</v>
      </c>
      <c r="G168" s="193">
        <v>32588.274263403862</v>
      </c>
      <c r="H168" s="193">
        <v>35569.850791476842</v>
      </c>
      <c r="I168" s="193">
        <v>37519.786642958534</v>
      </c>
      <c r="J168" s="193">
        <v>39125.212405996026</v>
      </c>
      <c r="K168" s="193">
        <v>39109.137135249883</v>
      </c>
      <c r="L168" s="193">
        <v>41557.607001331824</v>
      </c>
      <c r="M168" s="193">
        <v>42636.761477064931</v>
      </c>
      <c r="N168" s="193">
        <v>43917.445625712375</v>
      </c>
      <c r="O168" s="193">
        <v>46308.625626030574</v>
      </c>
      <c r="P168" s="193">
        <v>46448.215083218274</v>
      </c>
      <c r="Q168" s="193">
        <v>49343.635874477557</v>
      </c>
      <c r="R168" s="193">
        <v>51479.52712616307</v>
      </c>
      <c r="S168" s="193">
        <v>53989.054701771223</v>
      </c>
      <c r="T168" s="193">
        <v>56362.311332113357</v>
      </c>
      <c r="U168" s="193">
        <v>60739.405802539695</v>
      </c>
      <c r="V168" s="193">
        <v>64217.909868575705</v>
      </c>
      <c r="W168" s="193">
        <v>67830.225096916038</v>
      </c>
      <c r="X168" s="193">
        <v>66911.576174780057</v>
      </c>
      <c r="Y168" s="193">
        <v>67727.969899651522</v>
      </c>
      <c r="Z168" s="193">
        <v>68548.390709345869</v>
      </c>
      <c r="AA168" s="193">
        <v>142076.10531309433</v>
      </c>
    </row>
    <row r="169" spans="1:27" ht="16" thickBot="1" x14ac:dyDescent="0.25">
      <c r="A169" s="250"/>
      <c r="B169" s="251">
        <v>0</v>
      </c>
      <c r="C169" s="251">
        <v>0</v>
      </c>
      <c r="D169" s="251">
        <v>0</v>
      </c>
      <c r="E169" s="251">
        <v>0</v>
      </c>
      <c r="F169" s="251">
        <v>0</v>
      </c>
      <c r="G169" s="251">
        <v>0</v>
      </c>
      <c r="H169" s="251">
        <v>0</v>
      </c>
      <c r="I169" s="251">
        <v>0</v>
      </c>
      <c r="J169" s="251">
        <v>0</v>
      </c>
      <c r="K169" s="251">
        <v>0</v>
      </c>
      <c r="L169" s="251">
        <v>0</v>
      </c>
      <c r="M169" s="251">
        <v>0</v>
      </c>
      <c r="N169" s="251">
        <v>0</v>
      </c>
      <c r="O169" s="251">
        <v>0</v>
      </c>
      <c r="P169" s="251">
        <v>0</v>
      </c>
      <c r="Q169" s="251">
        <v>0</v>
      </c>
      <c r="R169" s="251">
        <v>0</v>
      </c>
      <c r="S169" s="251">
        <v>0</v>
      </c>
      <c r="T169" s="251">
        <v>0</v>
      </c>
      <c r="U169" s="251">
        <v>0</v>
      </c>
      <c r="V169" s="251">
        <v>0</v>
      </c>
      <c r="W169" s="251">
        <v>0</v>
      </c>
      <c r="X169" s="251">
        <v>0</v>
      </c>
      <c r="Y169" s="251">
        <v>0</v>
      </c>
      <c r="Z169" s="251">
        <v>0</v>
      </c>
      <c r="AA169" s="251">
        <v>0</v>
      </c>
    </row>
    <row r="170" spans="1:27" x14ac:dyDescent="0.2">
      <c r="A170" s="252" t="s">
        <v>348</v>
      </c>
      <c r="B170" s="253">
        <v>0.39582375062919822</v>
      </c>
      <c r="C170" s="253">
        <v>0.37931612617047683</v>
      </c>
      <c r="D170" s="253">
        <v>0.3989293949855075</v>
      </c>
      <c r="E170" s="253">
        <v>0.39473206353435575</v>
      </c>
      <c r="F170" s="253">
        <v>0.40601788139884259</v>
      </c>
      <c r="G170" s="253">
        <v>0.39076310924546859</v>
      </c>
      <c r="H170" s="253">
        <v>0.42916146535314381</v>
      </c>
      <c r="I170" s="253">
        <v>0.48534123224757159</v>
      </c>
      <c r="J170" s="253">
        <v>0.55912451476310621</v>
      </c>
      <c r="K170" s="253">
        <v>0.55454469770935566</v>
      </c>
      <c r="L170" s="253">
        <v>0.5445081864377338</v>
      </c>
      <c r="M170" s="253">
        <v>0.51817269682877964</v>
      </c>
      <c r="N170" s="253">
        <v>0.50608021710694773</v>
      </c>
      <c r="O170" s="253">
        <v>0.31769149650408662</v>
      </c>
      <c r="P170" s="253">
        <v>0.61518206774717454</v>
      </c>
      <c r="Q170" s="253">
        <v>0.63548097199633236</v>
      </c>
      <c r="R170" s="253">
        <v>0.63768233737012581</v>
      </c>
      <c r="S170" s="253">
        <v>0.66989980975114993</v>
      </c>
      <c r="T170" s="253">
        <v>0.70095462758439919</v>
      </c>
      <c r="U170" s="253">
        <v>0.60338191096394778</v>
      </c>
      <c r="V170" s="253">
        <v>0.64213689980858091</v>
      </c>
      <c r="W170" s="253">
        <v>0.68995660988073582</v>
      </c>
      <c r="X170" s="253">
        <v>0.72367160276158415</v>
      </c>
      <c r="Y170" s="253">
        <v>0.76285911508528803</v>
      </c>
      <c r="Z170" s="253">
        <v>0.80834084288451613</v>
      </c>
      <c r="AA170" s="253">
        <v>0.93628406556355259</v>
      </c>
    </row>
    <row r="171" spans="1:27" x14ac:dyDescent="0.2">
      <c r="A171" s="209" t="s">
        <v>349</v>
      </c>
      <c r="B171" s="201">
        <v>0.39582375062919822</v>
      </c>
      <c r="C171" s="201">
        <v>0.37931612617047683</v>
      </c>
      <c r="D171" s="201">
        <v>0.3989293949855075</v>
      </c>
      <c r="E171" s="201">
        <v>0.39473206353435575</v>
      </c>
      <c r="F171" s="201">
        <v>0.40601788139884259</v>
      </c>
      <c r="G171" s="201">
        <v>0.39076310924546859</v>
      </c>
      <c r="H171" s="201">
        <v>0.42916146535314381</v>
      </c>
      <c r="I171" s="201">
        <v>0.48534123224757159</v>
      </c>
      <c r="J171" s="201">
        <v>0.55912451476310621</v>
      </c>
      <c r="K171" s="201">
        <v>0.55454469770935566</v>
      </c>
      <c r="L171" s="201">
        <v>0.5445081864377338</v>
      </c>
      <c r="M171" s="201">
        <v>0.51817269682877964</v>
      </c>
      <c r="N171" s="201">
        <v>0.50608021710694773</v>
      </c>
      <c r="O171" s="201">
        <v>0.31769149650408662</v>
      </c>
      <c r="P171" s="201">
        <v>0.61518206774717454</v>
      </c>
      <c r="Q171" s="201">
        <v>0.63548097199633236</v>
      </c>
      <c r="R171" s="201">
        <v>0.63768233737012581</v>
      </c>
      <c r="S171" s="201">
        <v>0.66989980975114993</v>
      </c>
      <c r="T171" s="201">
        <v>0.70095462758439919</v>
      </c>
      <c r="U171" s="201">
        <v>0.60338191096394778</v>
      </c>
      <c r="V171" s="201">
        <v>0.64213689980858091</v>
      </c>
      <c r="W171" s="201">
        <v>0.68995660988073582</v>
      </c>
      <c r="X171" s="201">
        <v>0.72367160276158415</v>
      </c>
      <c r="Y171" s="201">
        <v>0.76285911508528803</v>
      </c>
      <c r="Z171" s="201">
        <v>0.80834084288451613</v>
      </c>
      <c r="AA171" s="201">
        <v>0.93628406556355259</v>
      </c>
    </row>
    <row r="172" spans="1:27" ht="16" thickBot="1" x14ac:dyDescent="0.25">
      <c r="A172" s="254" t="s">
        <v>350</v>
      </c>
      <c r="B172" s="255">
        <v>0</v>
      </c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>
        <v>0</v>
      </c>
    </row>
    <row r="173" spans="1:27" ht="16" thickBot="1" x14ac:dyDescent="0.25">
      <c r="A173" s="256" t="s">
        <v>351</v>
      </c>
      <c r="B173" s="257">
        <v>0</v>
      </c>
      <c r="C173" s="257">
        <v>0</v>
      </c>
      <c r="D173" s="257">
        <v>0</v>
      </c>
      <c r="E173" s="257">
        <v>0</v>
      </c>
      <c r="F173" s="257">
        <v>0</v>
      </c>
      <c r="G173" s="257">
        <v>0</v>
      </c>
      <c r="H173" s="257">
        <v>0</v>
      </c>
      <c r="I173" s="257">
        <v>0</v>
      </c>
      <c r="J173" s="257">
        <v>0</v>
      </c>
      <c r="K173" s="257">
        <v>0</v>
      </c>
      <c r="L173" s="257">
        <v>0</v>
      </c>
      <c r="M173" s="257">
        <v>0</v>
      </c>
      <c r="N173" s="257">
        <v>0</v>
      </c>
      <c r="O173" s="257">
        <v>0</v>
      </c>
      <c r="P173" s="257">
        <v>0</v>
      </c>
      <c r="Q173" s="257">
        <v>0</v>
      </c>
      <c r="R173" s="257">
        <v>0</v>
      </c>
      <c r="S173" s="257">
        <v>0</v>
      </c>
      <c r="T173" s="257">
        <v>0</v>
      </c>
      <c r="U173" s="257">
        <v>0</v>
      </c>
      <c r="V173" s="257">
        <v>0</v>
      </c>
      <c r="W173" s="257">
        <v>0</v>
      </c>
      <c r="X173" s="257">
        <v>0</v>
      </c>
      <c r="Y173" s="257">
        <v>0</v>
      </c>
      <c r="Z173" s="257">
        <v>0</v>
      </c>
      <c r="AA173" s="257">
        <v>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79998168889431442"/>
  </sheetPr>
  <dimension ref="A1:AB173"/>
  <sheetViews>
    <sheetView workbookViewId="0">
      <pane xSplit="1" ySplit="5" topLeftCell="B6" activePane="bottomRight" state="frozen"/>
      <selection activeCell="D74" sqref="D74"/>
      <selection pane="topRight" activeCell="D74" sqref="D74"/>
      <selection pane="bottomLeft" activeCell="D74" sqref="D74"/>
      <selection pane="bottomRight" activeCell="B1" sqref="B1:Z1048576"/>
    </sheetView>
  </sheetViews>
  <sheetFormatPr baseColWidth="10" defaultColWidth="11.5" defaultRowHeight="15" x14ac:dyDescent="0.2"/>
  <cols>
    <col min="1" max="1" width="53" bestFit="1" customWidth="1"/>
    <col min="2" max="26" width="11.1640625" hidden="1" customWidth="1"/>
    <col min="27" max="27" width="11" bestFit="1" customWidth="1"/>
  </cols>
  <sheetData>
    <row r="1" spans="1:28" ht="18" customHeight="1" x14ac:dyDescent="0.2">
      <c r="A1" s="186" t="s">
        <v>181</v>
      </c>
      <c r="B1" s="187" t="s">
        <v>182</v>
      </c>
      <c r="C1" s="188"/>
      <c r="D1" s="188"/>
      <c r="E1" s="188"/>
      <c r="F1" s="188"/>
      <c r="G1" s="188"/>
    </row>
    <row r="2" spans="1:28" ht="15" customHeight="1" thickBot="1" x14ac:dyDescent="0.25">
      <c r="A2" s="189" t="s">
        <v>183</v>
      </c>
      <c r="B2" s="190">
        <v>1990</v>
      </c>
      <c r="C2" s="190">
        <v>1991</v>
      </c>
      <c r="D2" s="190">
        <v>1992</v>
      </c>
      <c r="E2" s="190">
        <v>1993</v>
      </c>
      <c r="F2" s="190">
        <v>1994</v>
      </c>
      <c r="G2" s="190">
        <v>1995</v>
      </c>
      <c r="H2" s="190">
        <v>1996</v>
      </c>
      <c r="I2" s="190">
        <v>1997</v>
      </c>
      <c r="J2" s="190">
        <v>1998</v>
      </c>
      <c r="K2" s="190">
        <v>1999</v>
      </c>
      <c r="L2" s="190">
        <v>2000</v>
      </c>
      <c r="M2" s="190">
        <v>2001</v>
      </c>
      <c r="N2" s="190">
        <v>2002</v>
      </c>
      <c r="O2" s="190">
        <v>2003</v>
      </c>
      <c r="P2" s="190">
        <v>2004</v>
      </c>
      <c r="Q2" s="190">
        <v>2005</v>
      </c>
      <c r="R2" s="190">
        <v>2006</v>
      </c>
      <c r="S2" s="190">
        <v>2007</v>
      </c>
      <c r="T2" s="190">
        <v>2008</v>
      </c>
      <c r="U2" s="190">
        <v>2009</v>
      </c>
      <c r="V2" s="190">
        <v>2010</v>
      </c>
      <c r="W2" s="190">
        <v>2011</v>
      </c>
      <c r="X2" s="190">
        <v>2012</v>
      </c>
      <c r="Y2" s="190">
        <v>2013</v>
      </c>
      <c r="Z2" s="190">
        <v>2014</v>
      </c>
      <c r="AA2" s="190">
        <v>2015</v>
      </c>
    </row>
    <row r="3" spans="1:28" ht="15" customHeight="1" thickBot="1" x14ac:dyDescent="0.25">
      <c r="A3" s="189" t="s">
        <v>45</v>
      </c>
      <c r="B3" s="191" t="s">
        <v>45</v>
      </c>
      <c r="C3" s="191" t="s">
        <v>45</v>
      </c>
      <c r="D3" s="191" t="s">
        <v>45</v>
      </c>
      <c r="E3" s="191" t="s">
        <v>45</v>
      </c>
      <c r="F3" s="191" t="s">
        <v>45</v>
      </c>
      <c r="G3" s="191" t="s">
        <v>45</v>
      </c>
      <c r="H3" s="191" t="s">
        <v>45</v>
      </c>
      <c r="I3" s="191" t="s">
        <v>45</v>
      </c>
      <c r="J3" s="191" t="s">
        <v>45</v>
      </c>
      <c r="K3" s="191" t="s">
        <v>45</v>
      </c>
      <c r="L3" s="191" t="s">
        <v>45</v>
      </c>
      <c r="M3" s="191" t="s">
        <v>45</v>
      </c>
      <c r="N3" s="191" t="s">
        <v>45</v>
      </c>
      <c r="O3" s="191" t="s">
        <v>45</v>
      </c>
      <c r="P3" s="191" t="s">
        <v>45</v>
      </c>
      <c r="Q3" s="191" t="s">
        <v>45</v>
      </c>
      <c r="R3" s="191" t="s">
        <v>45</v>
      </c>
      <c r="S3" s="191" t="s">
        <v>45</v>
      </c>
      <c r="T3" s="191" t="s">
        <v>45</v>
      </c>
      <c r="U3" s="191" t="s">
        <v>45</v>
      </c>
      <c r="V3" s="191" t="s">
        <v>45</v>
      </c>
      <c r="W3" s="191" t="s">
        <v>45</v>
      </c>
      <c r="X3" s="191" t="s">
        <v>45</v>
      </c>
      <c r="Y3" s="191" t="s">
        <v>45</v>
      </c>
      <c r="Z3" s="191" t="s">
        <v>45</v>
      </c>
      <c r="AA3" s="191" t="s">
        <v>45</v>
      </c>
    </row>
    <row r="4" spans="1:28" ht="15" customHeight="1" thickBot="1" x14ac:dyDescent="0.25">
      <c r="A4" s="189"/>
      <c r="B4" s="191">
        <v>265</v>
      </c>
      <c r="C4" s="191">
        <v>265</v>
      </c>
      <c r="D4" s="191">
        <v>265</v>
      </c>
      <c r="E4" s="191">
        <v>265</v>
      </c>
      <c r="F4" s="191">
        <v>265</v>
      </c>
      <c r="G4" s="191">
        <v>265</v>
      </c>
      <c r="H4" s="191">
        <v>265</v>
      </c>
      <c r="I4" s="191">
        <v>265</v>
      </c>
      <c r="J4" s="191">
        <v>265</v>
      </c>
      <c r="K4" s="191">
        <v>265</v>
      </c>
      <c r="L4" s="191">
        <v>265</v>
      </c>
      <c r="M4" s="191">
        <v>265</v>
      </c>
      <c r="N4" s="191">
        <v>265</v>
      </c>
      <c r="O4" s="191">
        <v>265</v>
      </c>
      <c r="P4" s="191">
        <v>265</v>
      </c>
      <c r="Q4" s="191">
        <v>265</v>
      </c>
      <c r="R4" s="191">
        <v>265</v>
      </c>
      <c r="S4" s="191">
        <v>265</v>
      </c>
      <c r="T4" s="191">
        <v>265</v>
      </c>
      <c r="U4" s="191">
        <v>265</v>
      </c>
      <c r="V4" s="191">
        <v>265</v>
      </c>
      <c r="W4" s="191">
        <v>265</v>
      </c>
      <c r="X4" s="191">
        <v>265</v>
      </c>
      <c r="Y4" s="191">
        <v>265</v>
      </c>
      <c r="Z4" s="191">
        <v>265</v>
      </c>
      <c r="AA4" s="191">
        <v>265</v>
      </c>
    </row>
    <row r="5" spans="1:28" ht="16" thickBot="1" x14ac:dyDescent="0.25">
      <c r="A5" s="192" t="s">
        <v>184</v>
      </c>
      <c r="B5" s="193">
        <v>37076.615960837153</v>
      </c>
      <c r="C5" s="193">
        <v>37030.268949170742</v>
      </c>
      <c r="D5" s="193">
        <v>36755.078152237234</v>
      </c>
      <c r="E5" s="193">
        <v>36676.224102512278</v>
      </c>
      <c r="F5" s="193">
        <v>37055.350944130565</v>
      </c>
      <c r="G5" s="193">
        <v>36479.478119413194</v>
      </c>
      <c r="H5" s="193">
        <v>37091.919676489808</v>
      </c>
      <c r="I5" s="193">
        <v>37205.9669075887</v>
      </c>
      <c r="J5" s="193">
        <v>38676.321310179628</v>
      </c>
      <c r="K5" s="193">
        <v>37324.95466561256</v>
      </c>
      <c r="L5" s="193">
        <v>37211.318166855264</v>
      </c>
      <c r="M5" s="193">
        <v>37710.55717465307</v>
      </c>
      <c r="N5" s="193">
        <v>35686.233511768798</v>
      </c>
      <c r="O5" s="193">
        <v>36188.734471966265</v>
      </c>
      <c r="P5" s="193">
        <v>36253.980380912777</v>
      </c>
      <c r="Q5" s="193">
        <v>37855.307087223155</v>
      </c>
      <c r="R5" s="193">
        <v>37621.258246751888</v>
      </c>
      <c r="S5" s="193">
        <v>38719.866298977504</v>
      </c>
      <c r="T5" s="193">
        <v>37695.772947444872</v>
      </c>
      <c r="U5" s="193">
        <v>38085.235626647489</v>
      </c>
      <c r="V5" s="193">
        <v>38919.508142443367</v>
      </c>
      <c r="W5" s="193">
        <v>39814.152511042485</v>
      </c>
      <c r="X5" s="193">
        <v>40100.780668238003</v>
      </c>
      <c r="Y5" s="193">
        <v>40647.596019589168</v>
      </c>
      <c r="Z5" s="193">
        <v>41228.147438606364</v>
      </c>
      <c r="AA5" s="193">
        <v>41048.194227707136</v>
      </c>
      <c r="AB5" t="s">
        <v>358</v>
      </c>
    </row>
    <row r="6" spans="1:28" x14ac:dyDescent="0.2">
      <c r="A6" s="194" t="s">
        <v>185</v>
      </c>
      <c r="B6" s="195">
        <v>1897.3365134775238</v>
      </c>
      <c r="C6" s="195">
        <v>3106.0855083852707</v>
      </c>
      <c r="D6" s="195">
        <v>3132.2200550169086</v>
      </c>
      <c r="E6" s="195">
        <v>3180.0134909975386</v>
      </c>
      <c r="F6" s="195">
        <v>2719.4678703081163</v>
      </c>
      <c r="G6" s="195">
        <v>2610.3717986608126</v>
      </c>
      <c r="H6" s="195">
        <v>2640.5806069998657</v>
      </c>
      <c r="I6" s="195">
        <v>2758.6159581560069</v>
      </c>
      <c r="J6" s="195">
        <v>2803.4685162368187</v>
      </c>
      <c r="K6" s="195">
        <v>2744.8891535894204</v>
      </c>
      <c r="L6" s="195">
        <v>2820.3777030495339</v>
      </c>
      <c r="M6" s="195">
        <v>2808.2639832108857</v>
      </c>
      <c r="N6" s="195">
        <v>2934.347727076005</v>
      </c>
      <c r="O6" s="195">
        <v>3005.5044357858033</v>
      </c>
      <c r="P6" s="195">
        <v>3161.5719711830216</v>
      </c>
      <c r="Q6" s="195">
        <v>3288.9603465182367</v>
      </c>
      <c r="R6" s="195">
        <v>3463.2910492314932</v>
      </c>
      <c r="S6" s="195">
        <v>3637.0597330324604</v>
      </c>
      <c r="T6" s="195">
        <v>3777.895592823787</v>
      </c>
      <c r="U6" s="195">
        <v>3648.0244587671946</v>
      </c>
      <c r="V6" s="195">
        <v>3732.5949431237968</v>
      </c>
      <c r="W6" s="195">
        <v>3832.1280212786946</v>
      </c>
      <c r="X6" s="195">
        <v>3801.5462743794624</v>
      </c>
      <c r="Y6" s="195">
        <v>3756.554428581841</v>
      </c>
      <c r="Z6" s="195">
        <v>3677.5763353517655</v>
      </c>
      <c r="AA6" s="195">
        <v>3835.6321202244912</v>
      </c>
    </row>
    <row r="7" spans="1:28" x14ac:dyDescent="0.2">
      <c r="A7" s="196" t="s">
        <v>186</v>
      </c>
      <c r="B7" s="197">
        <v>1897.3365134775238</v>
      </c>
      <c r="C7" s="197">
        <v>3106.0855083852707</v>
      </c>
      <c r="D7" s="197">
        <v>3132.2200550169086</v>
      </c>
      <c r="E7" s="197">
        <v>3180.0134909975386</v>
      </c>
      <c r="F7" s="197">
        <v>2719.4678703081163</v>
      </c>
      <c r="G7" s="197">
        <v>2610.3717986608126</v>
      </c>
      <c r="H7" s="197">
        <v>2640.5806069998657</v>
      </c>
      <c r="I7" s="197">
        <v>2758.6159581560069</v>
      </c>
      <c r="J7" s="197">
        <v>2803.4685162368187</v>
      </c>
      <c r="K7" s="197">
        <v>2744.8891535894204</v>
      </c>
      <c r="L7" s="197">
        <v>2820.3777030495339</v>
      </c>
      <c r="M7" s="197">
        <v>2808.2639832108857</v>
      </c>
      <c r="N7" s="197">
        <v>2934.347727076005</v>
      </c>
      <c r="O7" s="197">
        <v>3005.5044357858033</v>
      </c>
      <c r="P7" s="197">
        <v>3161.5719711830216</v>
      </c>
      <c r="Q7" s="197">
        <v>3288.9603465182367</v>
      </c>
      <c r="R7" s="197">
        <v>3463.2910492314932</v>
      </c>
      <c r="S7" s="197">
        <v>3637.0597330324604</v>
      </c>
      <c r="T7" s="197">
        <v>3777.895592823787</v>
      </c>
      <c r="U7" s="197">
        <v>3648.0244587671946</v>
      </c>
      <c r="V7" s="197">
        <v>3732.5949431237968</v>
      </c>
      <c r="W7" s="197">
        <v>3832.1280212786946</v>
      </c>
      <c r="X7" s="197">
        <v>3801.5462743794624</v>
      </c>
      <c r="Y7" s="197">
        <v>3756.554428581841</v>
      </c>
      <c r="Z7" s="197">
        <v>3677.5763353517655</v>
      </c>
      <c r="AA7" s="197">
        <v>3835.6321202244912</v>
      </c>
    </row>
    <row r="8" spans="1:28" x14ac:dyDescent="0.2">
      <c r="A8" s="198" t="s">
        <v>187</v>
      </c>
      <c r="B8" s="197">
        <v>182.83924797134353</v>
      </c>
      <c r="C8" s="197">
        <v>187.65969280172411</v>
      </c>
      <c r="D8" s="197">
        <v>183.71522404278824</v>
      </c>
      <c r="E8" s="197">
        <v>184.21249233655286</v>
      </c>
      <c r="F8" s="197">
        <v>216.95447100728632</v>
      </c>
      <c r="G8" s="197">
        <v>201.23186818181955</v>
      </c>
      <c r="H8" s="197">
        <v>214.02484139352046</v>
      </c>
      <c r="I8" s="197">
        <v>228.15000175816431</v>
      </c>
      <c r="J8" s="197">
        <v>252.66632793013628</v>
      </c>
      <c r="K8" s="197">
        <v>247.64023933727481</v>
      </c>
      <c r="L8" s="197">
        <v>249.17916675817207</v>
      </c>
      <c r="M8" s="197">
        <v>258.66054939396236</v>
      </c>
      <c r="N8" s="197">
        <v>250.93055290488212</v>
      </c>
      <c r="O8" s="197">
        <v>268.26497759128284</v>
      </c>
      <c r="P8" s="197">
        <v>243.25404929076939</v>
      </c>
      <c r="Q8" s="197">
        <v>265.7104855903068</v>
      </c>
      <c r="R8" s="197">
        <v>250.08695283473872</v>
      </c>
      <c r="S8" s="197">
        <v>250.80442051911152</v>
      </c>
      <c r="T8" s="197">
        <v>222.67615524383621</v>
      </c>
      <c r="U8" s="197">
        <v>236.43666131379837</v>
      </c>
      <c r="V8" s="197">
        <v>242.79969656897484</v>
      </c>
      <c r="W8" s="197">
        <v>253.68880709698715</v>
      </c>
      <c r="X8" s="197">
        <v>267.4066589321784</v>
      </c>
      <c r="Y8" s="197">
        <v>253.12211722892016</v>
      </c>
      <c r="Z8" s="197">
        <v>241.56226436528553</v>
      </c>
      <c r="AA8" s="197">
        <v>237.40739553315225</v>
      </c>
    </row>
    <row r="9" spans="1:28" x14ac:dyDescent="0.2">
      <c r="A9" s="199" t="s">
        <v>188</v>
      </c>
      <c r="B9" s="200">
        <v>135.14958297134353</v>
      </c>
      <c r="C9" s="200">
        <v>137.9915908017241</v>
      </c>
      <c r="D9" s="200">
        <v>136.64380404278825</v>
      </c>
      <c r="E9" s="200">
        <v>145.73219213655287</v>
      </c>
      <c r="F9" s="200">
        <v>175.75502594728633</v>
      </c>
      <c r="G9" s="200">
        <v>165.43912113181955</v>
      </c>
      <c r="H9" s="200">
        <v>180.34478564352045</v>
      </c>
      <c r="I9" s="200">
        <v>197.46058230816433</v>
      </c>
      <c r="J9" s="200">
        <v>213.29168983013628</v>
      </c>
      <c r="K9" s="200">
        <v>212.22438323727482</v>
      </c>
      <c r="L9" s="200">
        <v>220.34757393067207</v>
      </c>
      <c r="M9" s="200">
        <v>232.09695570096235</v>
      </c>
      <c r="N9" s="200">
        <v>223.07916839188212</v>
      </c>
      <c r="O9" s="200">
        <v>235.41294672428285</v>
      </c>
      <c r="P9" s="200">
        <v>210.82190594176939</v>
      </c>
      <c r="Q9" s="200">
        <v>234.98280411530681</v>
      </c>
      <c r="R9" s="200">
        <v>219.94263239573874</v>
      </c>
      <c r="S9" s="200">
        <v>217.7675128261115</v>
      </c>
      <c r="T9" s="200">
        <v>182.99943977483619</v>
      </c>
      <c r="U9" s="200">
        <v>202.39312178529838</v>
      </c>
      <c r="V9" s="200">
        <v>207.82422862547483</v>
      </c>
      <c r="W9" s="200">
        <v>221.78214504748715</v>
      </c>
      <c r="X9" s="200">
        <v>233.87689968117837</v>
      </c>
      <c r="Y9" s="200">
        <v>219.35088080892015</v>
      </c>
      <c r="Z9" s="200">
        <v>205.07992204578551</v>
      </c>
      <c r="AA9" s="200">
        <v>206.45736662965226</v>
      </c>
    </row>
    <row r="10" spans="1:28" x14ac:dyDescent="0.2">
      <c r="A10" s="199" t="s">
        <v>189</v>
      </c>
      <c r="B10" s="201">
        <v>20.203821423235723</v>
      </c>
      <c r="C10" s="201">
        <v>15.301407375075623</v>
      </c>
      <c r="D10" s="201">
        <v>15.373338997252603</v>
      </c>
      <c r="E10" s="201">
        <v>14.55131602907071</v>
      </c>
      <c r="F10" s="201">
        <v>17.29529313129246</v>
      </c>
      <c r="G10" s="201">
        <v>16.205052439849759</v>
      </c>
      <c r="H10" s="201">
        <v>15.874673513218669</v>
      </c>
      <c r="I10" s="201">
        <v>14.7827010769971</v>
      </c>
      <c r="J10" s="201">
        <v>15.269866563271455</v>
      </c>
      <c r="K10" s="201">
        <v>17.524233866260293</v>
      </c>
      <c r="L10" s="201">
        <v>12.344176952804979</v>
      </c>
      <c r="M10" s="201">
        <v>11.458579573077122</v>
      </c>
      <c r="N10" s="201">
        <v>11.688611640947979</v>
      </c>
      <c r="O10" s="201">
        <v>12.526931722005987</v>
      </c>
      <c r="P10" s="201">
        <v>14.467311033356134</v>
      </c>
      <c r="Q10" s="201">
        <v>13.738592026765479</v>
      </c>
      <c r="R10" s="201">
        <v>11.907957202184383</v>
      </c>
      <c r="S10" s="201">
        <v>15.569586876331943</v>
      </c>
      <c r="T10" s="201">
        <v>16.360950421813715</v>
      </c>
      <c r="U10" s="201">
        <v>15.661477285387376</v>
      </c>
      <c r="V10" s="201">
        <v>13.900730398220734</v>
      </c>
      <c r="W10" s="201">
        <v>15.080024902348329</v>
      </c>
      <c r="X10" s="201">
        <v>12.934130671259808</v>
      </c>
      <c r="Y10" s="201">
        <v>13.777357673087259</v>
      </c>
      <c r="Z10" s="201">
        <v>13.777493264687921</v>
      </c>
      <c r="AA10" s="201">
        <v>10.76938648254035</v>
      </c>
    </row>
    <row r="11" spans="1:28" x14ac:dyDescent="0.2">
      <c r="A11" s="199" t="s">
        <v>190</v>
      </c>
      <c r="B11" s="201">
        <v>27.485843576764278</v>
      </c>
      <c r="C11" s="201">
        <v>34.366694624924378</v>
      </c>
      <c r="D11" s="201">
        <v>31.698081002747394</v>
      </c>
      <c r="E11" s="201">
        <v>23.92898417092929</v>
      </c>
      <c r="F11" s="201">
        <v>23.904151928707538</v>
      </c>
      <c r="G11" s="201">
        <v>19.58769461015024</v>
      </c>
      <c r="H11" s="201">
        <v>17.80538223678133</v>
      </c>
      <c r="I11" s="201">
        <v>15.906718373002903</v>
      </c>
      <c r="J11" s="201">
        <v>24.104771536728542</v>
      </c>
      <c r="K11" s="201">
        <v>17.891622233739707</v>
      </c>
      <c r="L11" s="201">
        <v>16.487415874695024</v>
      </c>
      <c r="M11" s="201">
        <v>15.105014119922876</v>
      </c>
      <c r="N11" s="201">
        <v>16.162772872052024</v>
      </c>
      <c r="O11" s="201">
        <v>20.325099144994013</v>
      </c>
      <c r="P11" s="201">
        <v>17.964832315643864</v>
      </c>
      <c r="Q11" s="201">
        <v>16.98908944823452</v>
      </c>
      <c r="R11" s="201">
        <v>18.236363236815617</v>
      </c>
      <c r="S11" s="201">
        <v>17.46732081666806</v>
      </c>
      <c r="T11" s="201">
        <v>23.315765047186286</v>
      </c>
      <c r="U11" s="201">
        <v>18.382062243112625</v>
      </c>
      <c r="V11" s="201">
        <v>21.074737545279266</v>
      </c>
      <c r="W11" s="201">
        <v>16.826637147151668</v>
      </c>
      <c r="X11" s="201">
        <v>20.595628579740193</v>
      </c>
      <c r="Y11" s="201">
        <v>19.993878746912742</v>
      </c>
      <c r="Z11" s="201">
        <v>22.70484905481208</v>
      </c>
      <c r="AA11" s="201">
        <v>20.180642420959646</v>
      </c>
    </row>
    <row r="12" spans="1:28" x14ac:dyDescent="0.2">
      <c r="A12" s="198" t="s">
        <v>191</v>
      </c>
      <c r="B12" s="202">
        <v>141.64067044000001</v>
      </c>
      <c r="C12" s="202">
        <v>150.65642942000002</v>
      </c>
      <c r="D12" s="202">
        <v>144.31768613</v>
      </c>
      <c r="E12" s="202">
        <v>157.29744898800001</v>
      </c>
      <c r="F12" s="202">
        <v>142.9127590825</v>
      </c>
      <c r="G12" s="202">
        <v>151.1321739295</v>
      </c>
      <c r="H12" s="202">
        <v>136.14987672049998</v>
      </c>
      <c r="I12" s="202">
        <v>146.09449377250002</v>
      </c>
      <c r="J12" s="202">
        <v>144.05312027950004</v>
      </c>
      <c r="K12" s="202">
        <v>116.68129712400003</v>
      </c>
      <c r="L12" s="202">
        <v>108.78891174971922</v>
      </c>
      <c r="M12" s="202">
        <v>107.96056329244138</v>
      </c>
      <c r="N12" s="202">
        <v>186.46737791931457</v>
      </c>
      <c r="O12" s="202">
        <v>107.11972562617518</v>
      </c>
      <c r="P12" s="202">
        <v>128.3047742161088</v>
      </c>
      <c r="Q12" s="202">
        <v>143.40849655329089</v>
      </c>
      <c r="R12" s="202">
        <v>156.20069119205198</v>
      </c>
      <c r="S12" s="202">
        <v>144.88961587007014</v>
      </c>
      <c r="T12" s="202">
        <v>155.37042740228932</v>
      </c>
      <c r="U12" s="202">
        <v>115.93666481467366</v>
      </c>
      <c r="V12" s="202">
        <v>127.59456233571912</v>
      </c>
      <c r="W12" s="202">
        <v>156.0455889461918</v>
      </c>
      <c r="X12" s="202">
        <v>125.7248615431855</v>
      </c>
      <c r="Y12" s="202">
        <v>156.6758106650781</v>
      </c>
      <c r="Z12" s="202">
        <v>120.64721649632219</v>
      </c>
      <c r="AA12" s="202">
        <v>127.84102831624432</v>
      </c>
    </row>
    <row r="13" spans="1:28" x14ac:dyDescent="0.2">
      <c r="A13" s="199" t="s">
        <v>192</v>
      </c>
      <c r="B13" s="203">
        <v>5.6481702499999997</v>
      </c>
      <c r="C13" s="203">
        <v>5.3226044999999997</v>
      </c>
      <c r="D13" s="203">
        <v>3.63091075</v>
      </c>
      <c r="E13" s="203">
        <v>3.7075752499999992</v>
      </c>
      <c r="F13" s="203">
        <v>3.9182636589999995</v>
      </c>
      <c r="G13" s="203">
        <v>3.9680039999999996</v>
      </c>
      <c r="H13" s="203">
        <v>5.4791321029999995</v>
      </c>
      <c r="I13" s="203">
        <v>5.7266628259999992</v>
      </c>
      <c r="J13" s="203">
        <v>5.2530313470000003</v>
      </c>
      <c r="K13" s="203">
        <v>4.9006597604999991</v>
      </c>
      <c r="L13" s="203">
        <v>3.4566404959999995</v>
      </c>
      <c r="M13" s="203">
        <v>3.2456930892500004</v>
      </c>
      <c r="N13" s="203">
        <v>2.4974461514999997</v>
      </c>
      <c r="O13" s="203">
        <v>2.5276190249999999</v>
      </c>
      <c r="P13" s="203">
        <v>2.6714587327500001</v>
      </c>
      <c r="Q13" s="203">
        <v>2.6024353487499998</v>
      </c>
      <c r="R13" s="203">
        <v>2.5031839314999997</v>
      </c>
      <c r="S13" s="203">
        <v>2.2362201622500004</v>
      </c>
      <c r="T13" s="203">
        <v>2.1721484755000007</v>
      </c>
      <c r="U13" s="203">
        <v>2.2006145634999998</v>
      </c>
      <c r="V13" s="203">
        <v>2.0050162879999998</v>
      </c>
      <c r="W13" s="203">
        <v>1.9223510352499997</v>
      </c>
      <c r="X13" s="203">
        <v>1.990551263</v>
      </c>
      <c r="Y13" s="203">
        <v>1.641119295</v>
      </c>
      <c r="Z13" s="203">
        <v>1.6626380899999997</v>
      </c>
      <c r="AA13" s="203">
        <v>2.3383124855000004</v>
      </c>
    </row>
    <row r="14" spans="1:28" x14ac:dyDescent="0.2">
      <c r="A14" s="199" t="s">
        <v>193</v>
      </c>
      <c r="B14" s="201">
        <v>2.9205782499999997</v>
      </c>
      <c r="C14" s="201">
        <v>2.28695</v>
      </c>
      <c r="D14" s="201">
        <v>2.0893924999999998</v>
      </c>
      <c r="E14" s="201">
        <v>2.0668145</v>
      </c>
      <c r="F14" s="201">
        <v>2.1005719489999999</v>
      </c>
      <c r="G14" s="201">
        <v>2.1166079999999998</v>
      </c>
      <c r="H14" s="201">
        <v>2.6742343559999999</v>
      </c>
      <c r="I14" s="201">
        <v>2.5751693795000001</v>
      </c>
      <c r="J14" s="201">
        <v>2.7492638589999996</v>
      </c>
      <c r="K14" s="201">
        <v>2.6351771190000002</v>
      </c>
      <c r="L14" s="201">
        <v>2.1882762164999998</v>
      </c>
      <c r="M14" s="201">
        <v>1.660528743</v>
      </c>
      <c r="N14" s="201">
        <v>1.5531260714999999</v>
      </c>
      <c r="O14" s="201">
        <v>1.4131177204999998</v>
      </c>
      <c r="P14" s="201">
        <v>1.5135009129999999</v>
      </c>
      <c r="Q14" s="201">
        <v>1.5632546630000002</v>
      </c>
      <c r="R14" s="201">
        <v>1.4554548094999999</v>
      </c>
      <c r="S14" s="201">
        <v>1.5802408979999998</v>
      </c>
      <c r="T14" s="201">
        <v>2.4238873455000003</v>
      </c>
      <c r="U14" s="201">
        <v>1.6103228499999998</v>
      </c>
      <c r="V14" s="201">
        <v>2.5475374319999999</v>
      </c>
      <c r="W14" s="201">
        <v>2.6060466494999996</v>
      </c>
      <c r="X14" s="201">
        <v>2.699658721</v>
      </c>
      <c r="Y14" s="201">
        <v>1.5412594774999999</v>
      </c>
      <c r="Z14" s="201">
        <v>1.4753418405000001</v>
      </c>
      <c r="AA14" s="201">
        <v>1.6584529715000003</v>
      </c>
    </row>
    <row r="15" spans="1:28" x14ac:dyDescent="0.2">
      <c r="A15" s="199" t="s">
        <v>194</v>
      </c>
      <c r="B15" s="201">
        <v>13.852345000000001</v>
      </c>
      <c r="C15" s="201">
        <v>15.0985075</v>
      </c>
      <c r="D15" s="201">
        <v>14.543544499999999</v>
      </c>
      <c r="E15" s="201">
        <v>14.842761459</v>
      </c>
      <c r="F15" s="201">
        <v>15.038964570500001</v>
      </c>
      <c r="G15" s="201">
        <v>14.022329965500001</v>
      </c>
      <c r="H15" s="201">
        <v>15.3889216625</v>
      </c>
      <c r="I15" s="201">
        <v>15.418864198</v>
      </c>
      <c r="J15" s="201">
        <v>15.007187069</v>
      </c>
      <c r="K15" s="201">
        <v>14.129758580500003</v>
      </c>
      <c r="L15" s="201">
        <v>12.695752844500001</v>
      </c>
      <c r="M15" s="201">
        <v>10.60231875</v>
      </c>
      <c r="N15" s="201">
        <v>9.1180751885000006</v>
      </c>
      <c r="O15" s="201">
        <v>6.918983579999999</v>
      </c>
      <c r="P15" s="201">
        <v>7.0508769155000008</v>
      </c>
      <c r="Q15" s="201">
        <v>8.2381096429999996</v>
      </c>
      <c r="R15" s="201">
        <v>7.9859548555000011</v>
      </c>
      <c r="S15" s="201">
        <v>8.3293966575000002</v>
      </c>
      <c r="T15" s="201">
        <v>7.9645074779999998</v>
      </c>
      <c r="U15" s="201">
        <v>6.2475030744999991</v>
      </c>
      <c r="V15" s="201">
        <v>6.0849571360000008</v>
      </c>
      <c r="W15" s="201">
        <v>6.0122752945000002</v>
      </c>
      <c r="X15" s="201">
        <v>6.4111029444999996</v>
      </c>
      <c r="Y15" s="201">
        <v>6.3448169310000004</v>
      </c>
      <c r="Z15" s="201">
        <v>5.8818584594999992</v>
      </c>
      <c r="AA15" s="201">
        <v>5.1070339960000011</v>
      </c>
    </row>
    <row r="16" spans="1:28" x14ac:dyDescent="0.2">
      <c r="A16" s="199" t="s">
        <v>195</v>
      </c>
      <c r="B16" s="201">
        <v>5.4085175000000003</v>
      </c>
      <c r="C16" s="201">
        <v>3.7673194999999993</v>
      </c>
      <c r="D16" s="201">
        <v>3.5539945000000004</v>
      </c>
      <c r="E16" s="201">
        <v>3.3826985000000001</v>
      </c>
      <c r="F16" s="201">
        <v>3.4644953875000004</v>
      </c>
      <c r="G16" s="201">
        <v>2.4511174999999996</v>
      </c>
      <c r="H16" s="201">
        <v>3.3919339884999999</v>
      </c>
      <c r="I16" s="201">
        <v>3.0889623504999997</v>
      </c>
      <c r="J16" s="201">
        <v>3.4351832339999997</v>
      </c>
      <c r="K16" s="201">
        <v>3.3626308715</v>
      </c>
      <c r="L16" s="201">
        <v>3.2261783965000004</v>
      </c>
      <c r="M16" s="201">
        <v>3.1111560475000002</v>
      </c>
      <c r="N16" s="201">
        <v>2.7749948554999997</v>
      </c>
      <c r="O16" s="201">
        <v>2.7342641170000004</v>
      </c>
      <c r="P16" s="201">
        <v>2.8003346854999998</v>
      </c>
      <c r="Q16" s="201">
        <v>2.9253645209999997</v>
      </c>
      <c r="R16" s="201">
        <v>2.5948852735000001</v>
      </c>
      <c r="S16" s="201">
        <v>2.7257079295</v>
      </c>
      <c r="T16" s="201">
        <v>2.6250234850000007</v>
      </c>
      <c r="U16" s="201">
        <v>2.5914048164999999</v>
      </c>
      <c r="V16" s="201">
        <v>2.0945670755000001</v>
      </c>
      <c r="W16" s="201">
        <v>1.798565918</v>
      </c>
      <c r="X16" s="201">
        <v>1.63676508</v>
      </c>
      <c r="Y16" s="201">
        <v>1.9020817019999998</v>
      </c>
      <c r="Z16" s="201">
        <v>1.2124222230000001</v>
      </c>
      <c r="AA16" s="201">
        <v>1.914248647</v>
      </c>
    </row>
    <row r="17" spans="1:27" x14ac:dyDescent="0.2">
      <c r="A17" s="199" t="s">
        <v>196</v>
      </c>
      <c r="B17" s="201">
        <v>7.5519157279999991</v>
      </c>
      <c r="C17" s="201">
        <v>7.957897</v>
      </c>
      <c r="D17" s="201">
        <v>8.2651379999999985</v>
      </c>
      <c r="E17" s="201">
        <v>7.1955449999999992</v>
      </c>
      <c r="F17" s="201">
        <v>6.390872367500001</v>
      </c>
      <c r="G17" s="201">
        <v>6.8436515</v>
      </c>
      <c r="H17" s="201">
        <v>7.5669256195000001</v>
      </c>
      <c r="I17" s="201">
        <v>7.5964934184999997</v>
      </c>
      <c r="J17" s="201">
        <v>8.5582222495</v>
      </c>
      <c r="K17" s="201">
        <v>7.4787963184999997</v>
      </c>
      <c r="L17" s="201">
        <v>55.289550524499994</v>
      </c>
      <c r="M17" s="201">
        <v>54.303580500500011</v>
      </c>
      <c r="N17" s="201">
        <v>55.256326441000006</v>
      </c>
      <c r="O17" s="201">
        <v>49.452732471999994</v>
      </c>
      <c r="P17" s="201">
        <v>46.886956043999994</v>
      </c>
      <c r="Q17" s="201">
        <v>61.502889162999999</v>
      </c>
      <c r="R17" s="201">
        <v>55.965548723500007</v>
      </c>
      <c r="S17" s="201">
        <v>48.956478048999998</v>
      </c>
      <c r="T17" s="201">
        <v>56.423633845000005</v>
      </c>
      <c r="U17" s="201">
        <v>44.808652177500001</v>
      </c>
      <c r="V17" s="201">
        <v>41.876652241999999</v>
      </c>
      <c r="W17" s="201">
        <v>45.105259098499992</v>
      </c>
      <c r="X17" s="201">
        <v>38.481745616000005</v>
      </c>
      <c r="Y17" s="201">
        <v>65.170615303000005</v>
      </c>
      <c r="Z17" s="201">
        <v>37.399614511999999</v>
      </c>
      <c r="AA17" s="201">
        <v>36.366262116999998</v>
      </c>
    </row>
    <row r="18" spans="1:27" x14ac:dyDescent="0.2">
      <c r="A18" s="199" t="s">
        <v>197</v>
      </c>
      <c r="B18" s="201">
        <v>0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v>0</v>
      </c>
      <c r="N18" s="201">
        <v>0</v>
      </c>
      <c r="O18" s="201">
        <v>0</v>
      </c>
      <c r="P18" s="201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1">
        <v>0</v>
      </c>
      <c r="W18" s="201">
        <v>0</v>
      </c>
      <c r="X18" s="201">
        <v>0</v>
      </c>
      <c r="Y18" s="201">
        <v>0</v>
      </c>
      <c r="Z18" s="201">
        <v>0</v>
      </c>
      <c r="AA18" s="201">
        <v>0</v>
      </c>
    </row>
    <row r="19" spans="1:27" x14ac:dyDescent="0.2">
      <c r="A19" s="199" t="s">
        <v>198</v>
      </c>
      <c r="B19" s="201">
        <v>0.12606049999999999</v>
      </c>
      <c r="C19" s="201">
        <v>0.1352295</v>
      </c>
      <c r="D19" s="201">
        <v>0.1140825</v>
      </c>
      <c r="E19" s="201">
        <v>0.12791549999999999</v>
      </c>
      <c r="F19" s="201">
        <v>0.12073227750000001</v>
      </c>
      <c r="G19" s="201">
        <v>8.7290999999999994E-2</v>
      </c>
      <c r="H19" s="201">
        <v>0.134417275</v>
      </c>
      <c r="I19" s="201">
        <v>0.15532240950000001</v>
      </c>
      <c r="J19" s="201">
        <v>0.16624944600000002</v>
      </c>
      <c r="K19" s="201">
        <v>0.23141800749999997</v>
      </c>
      <c r="L19" s="201">
        <v>0.145204948</v>
      </c>
      <c r="M19" s="201">
        <v>0.10107160950000001</v>
      </c>
      <c r="N19" s="201">
        <v>7.5279186000000012E-2</v>
      </c>
      <c r="O19" s="201">
        <v>0.104092424</v>
      </c>
      <c r="P19" s="201">
        <v>0.10245962650000001</v>
      </c>
      <c r="Q19" s="201">
        <v>0.116045302</v>
      </c>
      <c r="R19" s="201">
        <v>0.1495880215</v>
      </c>
      <c r="S19" s="201">
        <v>0.15262682950000001</v>
      </c>
      <c r="T19" s="201">
        <v>0.16393830149999999</v>
      </c>
      <c r="U19" s="201">
        <v>0.13797532399999998</v>
      </c>
      <c r="V19" s="201">
        <v>0.17234394250000001</v>
      </c>
      <c r="W19" s="201">
        <v>0.22221267600000003</v>
      </c>
      <c r="X19" s="201">
        <v>1.4080865629999999</v>
      </c>
      <c r="Y19" s="201">
        <v>0.27074721400000001</v>
      </c>
      <c r="Z19" s="201">
        <v>0.23067044250000002</v>
      </c>
      <c r="AA19" s="201">
        <v>0.32638669350000005</v>
      </c>
    </row>
    <row r="20" spans="1:27" x14ac:dyDescent="0.2">
      <c r="A20" s="199" t="s">
        <v>199</v>
      </c>
      <c r="B20" s="201">
        <v>0</v>
      </c>
      <c r="C20" s="201">
        <v>0</v>
      </c>
      <c r="D20" s="201">
        <v>0</v>
      </c>
      <c r="E20" s="201">
        <v>0</v>
      </c>
      <c r="F20" s="201">
        <v>0</v>
      </c>
      <c r="G20" s="201">
        <v>0</v>
      </c>
      <c r="H20" s="201">
        <v>0</v>
      </c>
      <c r="I20" s="201">
        <v>0</v>
      </c>
      <c r="J20" s="201">
        <v>0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</v>
      </c>
      <c r="Q20" s="201">
        <v>0</v>
      </c>
      <c r="R20" s="201">
        <v>0</v>
      </c>
      <c r="S20" s="201">
        <v>0</v>
      </c>
      <c r="T20" s="201">
        <v>0</v>
      </c>
      <c r="U20" s="201">
        <v>0</v>
      </c>
      <c r="V20" s="201">
        <v>0</v>
      </c>
      <c r="W20" s="201">
        <v>0</v>
      </c>
      <c r="X20" s="201">
        <v>0</v>
      </c>
      <c r="Y20" s="201">
        <v>0</v>
      </c>
      <c r="Z20" s="201">
        <v>0</v>
      </c>
      <c r="AA20" s="201">
        <v>0</v>
      </c>
    </row>
    <row r="21" spans="1:27" x14ac:dyDescent="0.2">
      <c r="A21" s="199" t="s">
        <v>200</v>
      </c>
      <c r="B21" s="201">
        <v>12.304665499999999</v>
      </c>
      <c r="C21" s="201">
        <v>12.818845</v>
      </c>
      <c r="D21" s="201">
        <v>13.330215500000001</v>
      </c>
      <c r="E21" s="201">
        <v>13.185388919000001</v>
      </c>
      <c r="F21" s="201">
        <v>13.583854738000001</v>
      </c>
      <c r="G21" s="201">
        <v>11.607605047999998</v>
      </c>
      <c r="H21" s="201">
        <v>12.684586247999999</v>
      </c>
      <c r="I21" s="201">
        <v>13.192454932</v>
      </c>
      <c r="J21" s="201">
        <v>14.648354835499999</v>
      </c>
      <c r="K21" s="201">
        <v>14.012740224999998</v>
      </c>
      <c r="L21" s="201">
        <v>14.548067594719216</v>
      </c>
      <c r="M21" s="201">
        <v>14.487950202191367</v>
      </c>
      <c r="N21" s="201">
        <v>15.299823949314565</v>
      </c>
      <c r="O21" s="201">
        <v>15.141995092175181</v>
      </c>
      <c r="P21" s="201">
        <v>19.517375227358784</v>
      </c>
      <c r="Q21" s="201">
        <v>18.077530887040897</v>
      </c>
      <c r="R21" s="201">
        <v>22.280562154551959</v>
      </c>
      <c r="S21" s="201">
        <v>24.813122620820128</v>
      </c>
      <c r="T21" s="201">
        <v>20.653806335289325</v>
      </c>
      <c r="U21" s="201">
        <v>20.05130319017367</v>
      </c>
      <c r="V21" s="201">
        <v>16.75800053671912</v>
      </c>
      <c r="W21" s="201">
        <v>17.412227320941817</v>
      </c>
      <c r="X21" s="201">
        <v>19.747440629685499</v>
      </c>
      <c r="Y21" s="201">
        <v>21.469117095078111</v>
      </c>
      <c r="Z21" s="201">
        <v>22.973556829322188</v>
      </c>
      <c r="AA21" s="201">
        <v>25.96331468024432</v>
      </c>
    </row>
    <row r="22" spans="1:27" x14ac:dyDescent="0.2">
      <c r="A22" s="199" t="s">
        <v>201</v>
      </c>
      <c r="B22" s="201">
        <v>0</v>
      </c>
      <c r="C22" s="201">
        <v>0</v>
      </c>
      <c r="D22" s="201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  <c r="L22" s="201">
        <v>0</v>
      </c>
      <c r="M22" s="201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1">
        <v>0</v>
      </c>
      <c r="W22" s="201">
        <v>0</v>
      </c>
      <c r="X22" s="201">
        <v>0</v>
      </c>
      <c r="Y22" s="201">
        <v>0</v>
      </c>
      <c r="Z22" s="201">
        <v>0</v>
      </c>
      <c r="AA22" s="201">
        <v>0</v>
      </c>
    </row>
    <row r="23" spans="1:27" x14ac:dyDescent="0.2">
      <c r="A23" s="199" t="s">
        <v>202</v>
      </c>
      <c r="B23" s="201">
        <v>0.74618699999999993</v>
      </c>
      <c r="C23" s="201">
        <v>0.76526699999999992</v>
      </c>
      <c r="D23" s="201">
        <v>0.82155299999999987</v>
      </c>
      <c r="E23" s="201">
        <v>0.83602199999999993</v>
      </c>
      <c r="F23" s="201">
        <v>0.83538599999999996</v>
      </c>
      <c r="G23" s="201">
        <v>0.63870300000000002</v>
      </c>
      <c r="H23" s="201">
        <v>0.76844699999999999</v>
      </c>
      <c r="I23" s="201">
        <v>0.78021300000000005</v>
      </c>
      <c r="J23" s="201">
        <v>0.81614700000000007</v>
      </c>
      <c r="K23" s="201">
        <v>0.89055899999999988</v>
      </c>
      <c r="L23" s="201">
        <v>1.0026539999999999</v>
      </c>
      <c r="M23" s="201">
        <v>0.95717999999999992</v>
      </c>
      <c r="N23" s="201">
        <v>0.94239299999999981</v>
      </c>
      <c r="O23" s="201">
        <v>0.97452435599999998</v>
      </c>
      <c r="P23" s="201">
        <v>1.0264481909999998</v>
      </c>
      <c r="Q23" s="201">
        <v>1.06031217</v>
      </c>
      <c r="R23" s="201">
        <v>1.4592476219999999</v>
      </c>
      <c r="S23" s="201">
        <v>1.586879784</v>
      </c>
      <c r="T23" s="201">
        <v>1.6653820589999997</v>
      </c>
      <c r="U23" s="201">
        <v>1.6478664599999999</v>
      </c>
      <c r="V23" s="201">
        <v>1.6403801039999997</v>
      </c>
      <c r="W23" s="201">
        <v>1.5734177309999999</v>
      </c>
      <c r="X23" s="201">
        <v>2.4599048999999998E-2</v>
      </c>
      <c r="Y23" s="201">
        <v>1.740659814</v>
      </c>
      <c r="Z23" s="201">
        <v>1.5973539090000002</v>
      </c>
      <c r="AA23" s="201">
        <v>1.902113025</v>
      </c>
    </row>
    <row r="24" spans="1:27" x14ac:dyDescent="0.2">
      <c r="A24" s="199" t="s">
        <v>203</v>
      </c>
      <c r="B24" s="201">
        <v>0</v>
      </c>
      <c r="C24" s="201">
        <v>0</v>
      </c>
      <c r="D24" s="201">
        <v>0</v>
      </c>
      <c r="E24" s="201">
        <v>0</v>
      </c>
      <c r="F24" s="201">
        <v>0</v>
      </c>
      <c r="G24" s="201">
        <v>0</v>
      </c>
      <c r="H24" s="201">
        <v>0</v>
      </c>
      <c r="I24" s="201">
        <v>0</v>
      </c>
      <c r="J24" s="201">
        <v>0</v>
      </c>
      <c r="K24" s="20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01">
        <v>0</v>
      </c>
      <c r="R24" s="201">
        <v>0</v>
      </c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</row>
    <row r="25" spans="1:27" x14ac:dyDescent="0.2">
      <c r="A25" s="199" t="s">
        <v>204</v>
      </c>
      <c r="B25" s="201">
        <v>93.082230711999998</v>
      </c>
      <c r="C25" s="201">
        <v>102.50380942000001</v>
      </c>
      <c r="D25" s="201">
        <v>97.968854879999995</v>
      </c>
      <c r="E25" s="201">
        <v>111.95272786000001</v>
      </c>
      <c r="F25" s="201">
        <v>97.459618133499987</v>
      </c>
      <c r="G25" s="201">
        <v>109.396863916</v>
      </c>
      <c r="H25" s="201">
        <v>88.061278467999983</v>
      </c>
      <c r="I25" s="201">
        <v>97.560351258500006</v>
      </c>
      <c r="J25" s="201">
        <v>93.419481239500016</v>
      </c>
      <c r="K25" s="201">
        <v>69.03955724150002</v>
      </c>
      <c r="L25" s="201">
        <v>16.236586729000006</v>
      </c>
      <c r="M25" s="201">
        <v>19.491084350500003</v>
      </c>
      <c r="N25" s="201">
        <v>98.949913076000016</v>
      </c>
      <c r="O25" s="201">
        <v>27.852396839500003</v>
      </c>
      <c r="P25" s="201">
        <v>46.735363880500003</v>
      </c>
      <c r="Q25" s="201">
        <v>47.322554855499995</v>
      </c>
      <c r="R25" s="201">
        <v>61.806265800500007</v>
      </c>
      <c r="S25" s="201">
        <v>54.508942939500002</v>
      </c>
      <c r="T25" s="201">
        <v>61.2781000775</v>
      </c>
      <c r="U25" s="201">
        <v>36.641022358499995</v>
      </c>
      <c r="V25" s="201">
        <v>54.415107578999994</v>
      </c>
      <c r="W25" s="201">
        <v>79.393233222499987</v>
      </c>
      <c r="X25" s="201">
        <v>53.324911676999989</v>
      </c>
      <c r="Y25" s="201">
        <v>56.59539383349999</v>
      </c>
      <c r="Z25" s="201">
        <v>48.213760190500004</v>
      </c>
      <c r="AA25" s="201">
        <v>52.264903700500007</v>
      </c>
    </row>
    <row r="26" spans="1:27" x14ac:dyDescent="0.2">
      <c r="A26" s="198" t="s">
        <v>205</v>
      </c>
      <c r="B26" s="197">
        <v>1254.4909332261802</v>
      </c>
      <c r="C26" s="197">
        <v>2446.7559927235466</v>
      </c>
      <c r="D26" s="197">
        <v>2470.7977214041202</v>
      </c>
      <c r="E26" s="197">
        <v>2522.3675213804854</v>
      </c>
      <c r="F26" s="197">
        <v>2043.64611903833</v>
      </c>
      <c r="G26" s="197">
        <v>1940.052412149993</v>
      </c>
      <c r="H26" s="197">
        <v>1970.2866915973452</v>
      </c>
      <c r="I26" s="197">
        <v>2062.8650561363424</v>
      </c>
      <c r="J26" s="197">
        <v>2083.5609548696821</v>
      </c>
      <c r="K26" s="197">
        <v>2056.4579491131458</v>
      </c>
      <c r="L26" s="197">
        <v>2136.7184322866428</v>
      </c>
      <c r="M26" s="197">
        <v>2136.8101101499819</v>
      </c>
      <c r="N26" s="197">
        <v>2193.0788604528084</v>
      </c>
      <c r="O26" s="197">
        <v>2324.7994469503451</v>
      </c>
      <c r="P26" s="197">
        <v>2484.1152464076436</v>
      </c>
      <c r="Q26" s="197">
        <v>2574.7519013621391</v>
      </c>
      <c r="R26" s="197">
        <v>2750.9402491412029</v>
      </c>
      <c r="S26" s="197">
        <v>2934.6195641887784</v>
      </c>
      <c r="T26" s="197">
        <v>3092.3797096566614</v>
      </c>
      <c r="U26" s="197">
        <v>2991.0739137517226</v>
      </c>
      <c r="V26" s="197">
        <v>3058.614346866103</v>
      </c>
      <c r="W26" s="197">
        <v>3120.3111441470155</v>
      </c>
      <c r="X26" s="197">
        <v>3107.0798482830983</v>
      </c>
      <c r="Y26" s="197">
        <v>3046.8388524583424</v>
      </c>
      <c r="Z26" s="197">
        <v>3016.2848208496575</v>
      </c>
      <c r="AA26" s="197">
        <v>3169.4820535640947</v>
      </c>
    </row>
    <row r="27" spans="1:27" x14ac:dyDescent="0.2">
      <c r="A27" s="199" t="s">
        <v>206</v>
      </c>
      <c r="B27" s="204">
        <v>23.987203726180358</v>
      </c>
      <c r="C27" s="204">
        <v>26.061685223546242</v>
      </c>
      <c r="D27" s="204">
        <v>29.815702904120069</v>
      </c>
      <c r="E27" s="204">
        <v>32.4581818804851</v>
      </c>
      <c r="F27" s="204">
        <v>37.754403061329526</v>
      </c>
      <c r="G27" s="204">
        <v>35.772005149992978</v>
      </c>
      <c r="H27" s="204">
        <v>32.626063097345266</v>
      </c>
      <c r="I27" s="204">
        <v>34.128167636341935</v>
      </c>
      <c r="J27" s="204">
        <v>36.68741336968241</v>
      </c>
      <c r="K27" s="204">
        <v>40.134602158145832</v>
      </c>
      <c r="L27" s="204">
        <v>40.833085799142943</v>
      </c>
      <c r="M27" s="204">
        <v>40.756822191481909</v>
      </c>
      <c r="N27" s="204">
        <v>38.977261093808416</v>
      </c>
      <c r="O27" s="204">
        <v>44.490374722345294</v>
      </c>
      <c r="P27" s="204">
        <v>39.110281378142666</v>
      </c>
      <c r="Q27" s="204">
        <v>35.745316290138838</v>
      </c>
      <c r="R27" s="204">
        <v>38.175652816702382</v>
      </c>
      <c r="S27" s="204">
        <v>45.74212837227789</v>
      </c>
      <c r="T27" s="204">
        <v>42.641188857162021</v>
      </c>
      <c r="U27" s="204">
        <v>35.880315809221969</v>
      </c>
      <c r="V27" s="204">
        <v>36.263044450103727</v>
      </c>
      <c r="W27" s="204">
        <v>34.951534234515002</v>
      </c>
      <c r="X27" s="204">
        <v>36.832897082597178</v>
      </c>
      <c r="Y27" s="204">
        <v>38.528989820342652</v>
      </c>
      <c r="Z27" s="204">
        <v>40.993431073657597</v>
      </c>
      <c r="AA27" s="204">
        <v>45.531924625094085</v>
      </c>
    </row>
    <row r="28" spans="1:27" x14ac:dyDescent="0.2">
      <c r="A28" s="199" t="s">
        <v>207</v>
      </c>
      <c r="B28" s="201">
        <v>1015.0647185</v>
      </c>
      <c r="C28" s="201">
        <v>2236.0498335000002</v>
      </c>
      <c r="D28" s="201">
        <v>2261.5872475000001</v>
      </c>
      <c r="E28" s="201">
        <v>2310.2681185000001</v>
      </c>
      <c r="F28" s="201">
        <v>1797.4526799770003</v>
      </c>
      <c r="G28" s="201">
        <v>1720.329862</v>
      </c>
      <c r="H28" s="201">
        <v>1741.2488295000001</v>
      </c>
      <c r="I28" s="201">
        <v>1803.8036695000003</v>
      </c>
      <c r="J28" s="201">
        <v>1853.0213245</v>
      </c>
      <c r="K28" s="201">
        <v>1824.090544955</v>
      </c>
      <c r="L28" s="201">
        <v>1896.1654667335001</v>
      </c>
      <c r="M28" s="201">
        <v>1916.6879776974999</v>
      </c>
      <c r="N28" s="201">
        <v>1973.6613794559998</v>
      </c>
      <c r="O28" s="201">
        <v>2097.5253483040001</v>
      </c>
      <c r="P28" s="201">
        <v>2243.9614252745005</v>
      </c>
      <c r="Q28" s="201">
        <v>2344.3867543380002</v>
      </c>
      <c r="R28" s="201">
        <v>2505.0114936915002</v>
      </c>
      <c r="S28" s="201">
        <v>2673.8136383165006</v>
      </c>
      <c r="T28" s="201">
        <v>2832.2210321194998</v>
      </c>
      <c r="U28" s="201">
        <v>2764.0083074465006</v>
      </c>
      <c r="V28" s="201">
        <v>2809.0778943119994</v>
      </c>
      <c r="W28" s="201">
        <v>2849.7303700175003</v>
      </c>
      <c r="X28" s="201">
        <v>2854.2189947135007</v>
      </c>
      <c r="Y28" s="201">
        <v>2792.6159085469994</v>
      </c>
      <c r="Z28" s="201">
        <v>2761.1297240379999</v>
      </c>
      <c r="AA28" s="201">
        <v>2872.0068067220004</v>
      </c>
    </row>
    <row r="29" spans="1:27" x14ac:dyDescent="0.2">
      <c r="A29" s="199" t="s">
        <v>208</v>
      </c>
      <c r="B29" s="201">
        <v>201.97277099999999</v>
      </c>
      <c r="C29" s="201">
        <v>169.057174</v>
      </c>
      <c r="D29" s="201">
        <v>170.444131</v>
      </c>
      <c r="E29" s="201">
        <v>172.33888100000001</v>
      </c>
      <c r="F29" s="201">
        <v>194.052716</v>
      </c>
      <c r="G29" s="201">
        <v>171.17171500000001</v>
      </c>
      <c r="H29" s="201">
        <v>183.34358900000004</v>
      </c>
      <c r="I29" s="201">
        <v>210.931149</v>
      </c>
      <c r="J29" s="201">
        <v>176.15869699999999</v>
      </c>
      <c r="K29" s="201">
        <v>165.737572</v>
      </c>
      <c r="L29" s="201">
        <v>172.89658929399999</v>
      </c>
      <c r="M29" s="201">
        <v>157.21558524100001</v>
      </c>
      <c r="N29" s="201">
        <v>163.55085618300001</v>
      </c>
      <c r="O29" s="201">
        <v>165.69206768400005</v>
      </c>
      <c r="P29" s="201">
        <v>184.248028965</v>
      </c>
      <c r="Q29" s="201">
        <v>177.36304557400001</v>
      </c>
      <c r="R29" s="201">
        <v>190.816990793</v>
      </c>
      <c r="S29" s="201">
        <v>197.64614727000003</v>
      </c>
      <c r="T29" s="201">
        <v>195.79141439</v>
      </c>
      <c r="U29" s="201">
        <v>176.23709417600003</v>
      </c>
      <c r="V29" s="201">
        <v>197.39206887400002</v>
      </c>
      <c r="W29" s="201">
        <v>216.69410691500002</v>
      </c>
      <c r="X29" s="201">
        <v>198.71420268699998</v>
      </c>
      <c r="Y29" s="201">
        <v>200.45347708099999</v>
      </c>
      <c r="Z29" s="201">
        <v>198.62301973800001</v>
      </c>
      <c r="AA29" s="201">
        <v>232.89814533700002</v>
      </c>
    </row>
    <row r="30" spans="1:27" x14ac:dyDescent="0.2">
      <c r="A30" s="199" t="s">
        <v>209</v>
      </c>
      <c r="B30" s="201">
        <v>13.466240000000001</v>
      </c>
      <c r="C30" s="201">
        <v>15.587300000000001</v>
      </c>
      <c r="D30" s="201">
        <v>8.9506399999999999</v>
      </c>
      <c r="E30" s="201">
        <v>7.3023400000000001</v>
      </c>
      <c r="F30" s="201">
        <v>14.38632</v>
      </c>
      <c r="G30" s="201">
        <v>12.778830000000001</v>
      </c>
      <c r="H30" s="201">
        <v>13.068209999999999</v>
      </c>
      <c r="I30" s="201">
        <v>14.00207</v>
      </c>
      <c r="J30" s="201">
        <v>17.693519999999999</v>
      </c>
      <c r="K30" s="201">
        <v>26.495229999999999</v>
      </c>
      <c r="L30" s="201">
        <v>26.823290459999999</v>
      </c>
      <c r="M30" s="201">
        <v>22.149725019999998</v>
      </c>
      <c r="N30" s="201">
        <v>16.889363720000002</v>
      </c>
      <c r="O30" s="201">
        <v>17.091656239999999</v>
      </c>
      <c r="P30" s="201">
        <v>16.795510789999998</v>
      </c>
      <c r="Q30" s="201">
        <v>17.25678516</v>
      </c>
      <c r="R30" s="201">
        <v>16.936111839999999</v>
      </c>
      <c r="S30" s="201">
        <v>17.41765023</v>
      </c>
      <c r="T30" s="201">
        <v>21.72607429</v>
      </c>
      <c r="U30" s="201">
        <v>14.948196319999999</v>
      </c>
      <c r="V30" s="201">
        <v>15.881339230000002</v>
      </c>
      <c r="W30" s="201">
        <v>18.935132980000002</v>
      </c>
      <c r="X30" s="201">
        <v>17.313753799999997</v>
      </c>
      <c r="Y30" s="201">
        <v>15.240477009999999</v>
      </c>
      <c r="Z30" s="201">
        <v>15.538645999999998</v>
      </c>
      <c r="AA30" s="201">
        <v>19.04517688</v>
      </c>
    </row>
    <row r="31" spans="1:27" x14ac:dyDescent="0.2">
      <c r="A31" s="199" t="s">
        <v>210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v>0</v>
      </c>
      <c r="W31" s="201">
        <v>0</v>
      </c>
      <c r="X31" s="201">
        <v>0</v>
      </c>
      <c r="Y31" s="201">
        <v>0</v>
      </c>
      <c r="Z31" s="201">
        <v>0</v>
      </c>
      <c r="AA31" s="201">
        <v>0</v>
      </c>
    </row>
    <row r="32" spans="1:27" x14ac:dyDescent="0.2">
      <c r="A32" s="198" t="s">
        <v>211</v>
      </c>
      <c r="B32" s="197">
        <v>318.36566183999997</v>
      </c>
      <c r="C32" s="197">
        <v>321.01339344000002</v>
      </c>
      <c r="D32" s="197">
        <v>333.38942344000009</v>
      </c>
      <c r="E32" s="197">
        <v>316.13602829250004</v>
      </c>
      <c r="F32" s="197">
        <v>315.95452118000014</v>
      </c>
      <c r="G32" s="197">
        <v>317.95534439950006</v>
      </c>
      <c r="H32" s="197">
        <v>320.1191972885</v>
      </c>
      <c r="I32" s="197">
        <v>321.50640648900003</v>
      </c>
      <c r="J32" s="197">
        <v>323.18811315749997</v>
      </c>
      <c r="K32" s="197">
        <v>324.10966801500007</v>
      </c>
      <c r="L32" s="197">
        <v>325.69119225500003</v>
      </c>
      <c r="M32" s="197">
        <v>304.83276037450003</v>
      </c>
      <c r="N32" s="197">
        <v>303.87093579899999</v>
      </c>
      <c r="O32" s="197">
        <v>305.32028561800001</v>
      </c>
      <c r="P32" s="197">
        <v>305.89790126849999</v>
      </c>
      <c r="Q32" s="197">
        <v>305.08946301250006</v>
      </c>
      <c r="R32" s="197">
        <v>306.06315606349995</v>
      </c>
      <c r="S32" s="197">
        <v>306.74613245450007</v>
      </c>
      <c r="T32" s="197">
        <v>307.46930052100004</v>
      </c>
      <c r="U32" s="197">
        <v>304.57721888700002</v>
      </c>
      <c r="V32" s="197">
        <v>303.58633735299998</v>
      </c>
      <c r="W32" s="197">
        <v>302.08248108850006</v>
      </c>
      <c r="X32" s="197">
        <v>301.33490562100002</v>
      </c>
      <c r="Y32" s="197">
        <v>299.9176482295</v>
      </c>
      <c r="Z32" s="197">
        <v>299.08203364049996</v>
      </c>
      <c r="AA32" s="197">
        <v>300.90164281099999</v>
      </c>
    </row>
    <row r="33" spans="1:28" x14ac:dyDescent="0.2">
      <c r="A33" s="199" t="s">
        <v>212</v>
      </c>
      <c r="B33" s="201">
        <v>5.6412404999999994</v>
      </c>
      <c r="C33" s="201">
        <v>5.8830794999999991</v>
      </c>
      <c r="D33" s="201">
        <v>6.5917159999999999</v>
      </c>
      <c r="E33" s="201">
        <v>1.5738003645</v>
      </c>
      <c r="F33" s="201">
        <v>1.7896564590000001</v>
      </c>
      <c r="G33" s="201">
        <v>1.7977973915000001</v>
      </c>
      <c r="H33" s="201">
        <v>1.8672980405000001</v>
      </c>
      <c r="I33" s="201">
        <v>1.9420393295</v>
      </c>
      <c r="J33" s="201">
        <v>2.2649556359999998</v>
      </c>
      <c r="K33" s="201">
        <v>2.251543721</v>
      </c>
      <c r="L33" s="201">
        <v>2.2527679945000001</v>
      </c>
      <c r="M33" s="201">
        <v>2.1933714774999999</v>
      </c>
      <c r="N33" s="201">
        <v>2.2876700580000002</v>
      </c>
      <c r="O33" s="201">
        <v>2.2266131040000001</v>
      </c>
      <c r="P33" s="201">
        <v>2.1959784150000003</v>
      </c>
      <c r="Q33" s="201">
        <v>2.1919909335000001</v>
      </c>
      <c r="R33" s="201">
        <v>2.3659444330000001</v>
      </c>
      <c r="S33" s="201">
        <v>2.4373316964999998</v>
      </c>
      <c r="T33" s="201">
        <v>2.4428507720000003</v>
      </c>
      <c r="U33" s="201">
        <v>2.4094770429999999</v>
      </c>
      <c r="V33" s="201">
        <v>2.5197411315</v>
      </c>
      <c r="W33" s="201">
        <v>2.6243997280000002</v>
      </c>
      <c r="X33" s="201">
        <v>2.6724421344999998</v>
      </c>
      <c r="Y33" s="201">
        <v>2.7164028255000003</v>
      </c>
      <c r="Z33" s="201">
        <v>2.7355562569999998</v>
      </c>
      <c r="AA33" s="201">
        <v>2.8580236220000002</v>
      </c>
    </row>
    <row r="34" spans="1:28" x14ac:dyDescent="0.2">
      <c r="A34" s="199" t="s">
        <v>213</v>
      </c>
      <c r="B34" s="201">
        <v>302.04606084</v>
      </c>
      <c r="C34" s="201">
        <v>304.13559644000003</v>
      </c>
      <c r="D34" s="201">
        <v>315.68106344000006</v>
      </c>
      <c r="E34" s="201">
        <v>303.37922792800003</v>
      </c>
      <c r="F34" s="201">
        <v>303.58968721800011</v>
      </c>
      <c r="G34" s="201">
        <v>305.26334400800005</v>
      </c>
      <c r="H34" s="201">
        <v>306.60048524800004</v>
      </c>
      <c r="I34" s="201">
        <v>307.09667365950003</v>
      </c>
      <c r="J34" s="201">
        <v>308.57860952149997</v>
      </c>
      <c r="K34" s="201">
        <v>308.97387729400003</v>
      </c>
      <c r="L34" s="201">
        <v>310.6053869735</v>
      </c>
      <c r="M34" s="201">
        <v>291.5329391555</v>
      </c>
      <c r="N34" s="201">
        <v>290.68424096000001</v>
      </c>
      <c r="O34" s="201">
        <v>291.68388050549999</v>
      </c>
      <c r="P34" s="201">
        <v>291.42185102299999</v>
      </c>
      <c r="Q34" s="201">
        <v>290.84275553300006</v>
      </c>
      <c r="R34" s="201">
        <v>288.86984473699999</v>
      </c>
      <c r="S34" s="201">
        <v>288.04535188000006</v>
      </c>
      <c r="T34" s="201">
        <v>286.60470460800008</v>
      </c>
      <c r="U34" s="201">
        <v>284.83902291100003</v>
      </c>
      <c r="V34" s="201">
        <v>283.64519626800001</v>
      </c>
      <c r="W34" s="201">
        <v>282.03747585050007</v>
      </c>
      <c r="X34" s="201">
        <v>280.45975184300005</v>
      </c>
      <c r="Y34" s="201">
        <v>278.66771480950001</v>
      </c>
      <c r="Z34" s="201">
        <v>277.5377102365</v>
      </c>
      <c r="AA34" s="201">
        <v>276.12636396149998</v>
      </c>
    </row>
    <row r="35" spans="1:28" x14ac:dyDescent="0.2">
      <c r="A35" s="199" t="s">
        <v>214</v>
      </c>
      <c r="B35" s="201">
        <v>10.678360499999998</v>
      </c>
      <c r="C35" s="201">
        <v>10.994717499999997</v>
      </c>
      <c r="D35" s="201">
        <v>11.116643999999997</v>
      </c>
      <c r="E35" s="201">
        <v>11.182999999999998</v>
      </c>
      <c r="F35" s="201">
        <v>10.575177502999999</v>
      </c>
      <c r="G35" s="201">
        <v>10.894202999999997</v>
      </c>
      <c r="H35" s="201">
        <v>11.651413999999999</v>
      </c>
      <c r="I35" s="201">
        <v>12.467693499999998</v>
      </c>
      <c r="J35" s="201">
        <v>12.344547999999998</v>
      </c>
      <c r="K35" s="201">
        <v>12.884246999999997</v>
      </c>
      <c r="L35" s="201">
        <v>12.833037286999998</v>
      </c>
      <c r="M35" s="201">
        <v>11.106449741499999</v>
      </c>
      <c r="N35" s="201">
        <v>10.899024780999998</v>
      </c>
      <c r="O35" s="201">
        <v>11.4097920085</v>
      </c>
      <c r="P35" s="201">
        <v>12.280071830499999</v>
      </c>
      <c r="Q35" s="201">
        <v>12.054716545999998</v>
      </c>
      <c r="R35" s="201">
        <v>14.827366893499999</v>
      </c>
      <c r="S35" s="201">
        <v>16.263448877999998</v>
      </c>
      <c r="T35" s="201">
        <v>18.421745140999999</v>
      </c>
      <c r="U35" s="201">
        <v>17.328718932999998</v>
      </c>
      <c r="V35" s="201">
        <v>17.421399953499996</v>
      </c>
      <c r="W35" s="201">
        <v>17.420605509999998</v>
      </c>
      <c r="X35" s="201">
        <v>18.202711643499995</v>
      </c>
      <c r="Y35" s="201">
        <v>18.533530594499997</v>
      </c>
      <c r="Z35" s="201">
        <v>18.808767146999998</v>
      </c>
      <c r="AA35" s="201">
        <v>21.917255227499997</v>
      </c>
    </row>
    <row r="36" spans="1:28" x14ac:dyDescent="0.2">
      <c r="A36" s="205" t="s">
        <v>215</v>
      </c>
      <c r="B36" s="206">
        <v>0</v>
      </c>
      <c r="C36" s="206">
        <v>0</v>
      </c>
      <c r="D36" s="206">
        <v>0</v>
      </c>
      <c r="E36" s="206">
        <v>0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v>0</v>
      </c>
      <c r="W36" s="206">
        <v>0</v>
      </c>
      <c r="X36" s="206">
        <v>0</v>
      </c>
      <c r="Y36" s="206">
        <v>0</v>
      </c>
      <c r="Z36" s="206">
        <v>0</v>
      </c>
      <c r="AA36" s="206">
        <v>0</v>
      </c>
    </row>
    <row r="37" spans="1:28" x14ac:dyDescent="0.2">
      <c r="A37" s="198" t="s">
        <v>216</v>
      </c>
      <c r="B37" s="197">
        <v>0</v>
      </c>
      <c r="C37" s="197">
        <v>0</v>
      </c>
      <c r="D37" s="197">
        <v>0</v>
      </c>
      <c r="E37" s="197">
        <v>0</v>
      </c>
      <c r="F37" s="197">
        <v>0</v>
      </c>
      <c r="G37" s="197">
        <v>0</v>
      </c>
      <c r="H37" s="197">
        <v>0</v>
      </c>
      <c r="I37" s="197">
        <v>0</v>
      </c>
      <c r="J37" s="197">
        <v>0</v>
      </c>
      <c r="K37" s="197">
        <v>0</v>
      </c>
      <c r="L37" s="197">
        <v>0</v>
      </c>
      <c r="M37" s="197">
        <v>0</v>
      </c>
      <c r="N37" s="197">
        <v>0</v>
      </c>
      <c r="O37" s="197">
        <v>0</v>
      </c>
      <c r="P37" s="197">
        <v>0</v>
      </c>
      <c r="Q37" s="197">
        <v>0</v>
      </c>
      <c r="R37" s="197">
        <v>0</v>
      </c>
      <c r="S37" s="197">
        <v>0</v>
      </c>
      <c r="T37" s="197">
        <v>0</v>
      </c>
      <c r="U37" s="197">
        <v>0</v>
      </c>
      <c r="V37" s="197">
        <v>0</v>
      </c>
      <c r="W37" s="197">
        <v>0</v>
      </c>
      <c r="X37" s="197">
        <v>0</v>
      </c>
      <c r="Y37" s="197">
        <v>0</v>
      </c>
      <c r="Z37" s="197">
        <v>0</v>
      </c>
      <c r="AA37" s="197">
        <v>0</v>
      </c>
      <c r="AB37" t="s">
        <v>359</v>
      </c>
    </row>
    <row r="38" spans="1:28" x14ac:dyDescent="0.2">
      <c r="A38" s="207" t="s">
        <v>217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  <c r="R38" s="208">
        <v>0</v>
      </c>
      <c r="S38" s="208">
        <v>0</v>
      </c>
      <c r="T38" s="208">
        <v>0</v>
      </c>
      <c r="U38" s="208">
        <v>0</v>
      </c>
      <c r="V38" s="208">
        <v>0</v>
      </c>
      <c r="W38" s="208">
        <v>0</v>
      </c>
      <c r="X38" s="208">
        <v>0</v>
      </c>
      <c r="Y38" s="208">
        <v>0</v>
      </c>
      <c r="Z38" s="208">
        <v>0</v>
      </c>
      <c r="AA38" s="208">
        <v>0</v>
      </c>
    </row>
    <row r="39" spans="1:28" x14ac:dyDescent="0.2">
      <c r="A39" s="209" t="s">
        <v>218</v>
      </c>
      <c r="B39" s="201">
        <v>0</v>
      </c>
      <c r="C39" s="201">
        <v>0</v>
      </c>
      <c r="D39" s="201">
        <v>0</v>
      </c>
      <c r="E39" s="201">
        <v>0</v>
      </c>
      <c r="F39" s="201">
        <v>0</v>
      </c>
      <c r="G39" s="201">
        <v>0</v>
      </c>
      <c r="H39" s="201">
        <v>0</v>
      </c>
      <c r="I39" s="201">
        <v>0</v>
      </c>
      <c r="J39" s="201">
        <v>0</v>
      </c>
      <c r="K39" s="201">
        <v>0</v>
      </c>
      <c r="L39" s="201">
        <v>0</v>
      </c>
      <c r="M39" s="201">
        <v>0</v>
      </c>
      <c r="N39" s="201">
        <v>0</v>
      </c>
      <c r="O39" s="201">
        <v>0</v>
      </c>
      <c r="P39" s="201">
        <v>0</v>
      </c>
      <c r="Q39" s="201">
        <v>0</v>
      </c>
      <c r="R39" s="201">
        <v>0</v>
      </c>
      <c r="S39" s="201">
        <v>0</v>
      </c>
      <c r="T39" s="201">
        <v>0</v>
      </c>
      <c r="U39" s="201">
        <v>0</v>
      </c>
      <c r="V39" s="201">
        <v>0</v>
      </c>
      <c r="W39" s="201">
        <v>0</v>
      </c>
      <c r="X39" s="201">
        <v>0</v>
      </c>
      <c r="Y39" s="201">
        <v>0</v>
      </c>
      <c r="Z39" s="201">
        <v>0</v>
      </c>
      <c r="AA39" s="201">
        <v>0</v>
      </c>
    </row>
    <row r="40" spans="1:28" x14ac:dyDescent="0.2">
      <c r="A40" s="209" t="s">
        <v>219</v>
      </c>
      <c r="B40" s="201">
        <v>0</v>
      </c>
      <c r="C40" s="201">
        <v>0</v>
      </c>
      <c r="D40" s="201">
        <v>0</v>
      </c>
      <c r="E40" s="201">
        <v>0</v>
      </c>
      <c r="F40" s="201">
        <v>0</v>
      </c>
      <c r="G40" s="201">
        <v>0</v>
      </c>
      <c r="H40" s="201">
        <v>0</v>
      </c>
      <c r="I40" s="201">
        <v>0</v>
      </c>
      <c r="J40" s="201">
        <v>0</v>
      </c>
      <c r="K40" s="201">
        <v>0</v>
      </c>
      <c r="L40" s="201">
        <v>0</v>
      </c>
      <c r="M40" s="201">
        <v>0</v>
      </c>
      <c r="N40" s="201">
        <v>0</v>
      </c>
      <c r="O40" s="201">
        <v>0</v>
      </c>
      <c r="P40" s="201">
        <v>0</v>
      </c>
      <c r="Q40" s="201">
        <v>0</v>
      </c>
      <c r="R40" s="201">
        <v>0</v>
      </c>
      <c r="S40" s="201">
        <v>0</v>
      </c>
      <c r="T40" s="201">
        <v>0</v>
      </c>
      <c r="U40" s="201">
        <v>0</v>
      </c>
      <c r="V40" s="201">
        <v>0</v>
      </c>
      <c r="W40" s="201">
        <v>0</v>
      </c>
      <c r="X40" s="201">
        <v>0</v>
      </c>
      <c r="Y40" s="201">
        <v>0</v>
      </c>
      <c r="Z40" s="201">
        <v>0</v>
      </c>
      <c r="AA40" s="201">
        <v>0</v>
      </c>
    </row>
    <row r="41" spans="1:28" x14ac:dyDescent="0.2">
      <c r="A41" s="207" t="s">
        <v>220</v>
      </c>
      <c r="B41" s="201">
        <v>0</v>
      </c>
      <c r="C41" s="201">
        <v>0</v>
      </c>
      <c r="D41" s="201">
        <v>0</v>
      </c>
      <c r="E41" s="201">
        <v>0</v>
      </c>
      <c r="F41" s="201">
        <v>0</v>
      </c>
      <c r="G41" s="201">
        <v>0</v>
      </c>
      <c r="H41" s="201">
        <v>0</v>
      </c>
      <c r="I41" s="201">
        <v>0</v>
      </c>
      <c r="J41" s="201">
        <v>0</v>
      </c>
      <c r="K41" s="201">
        <v>0</v>
      </c>
      <c r="L41" s="201">
        <v>0</v>
      </c>
      <c r="M41" s="201">
        <v>0</v>
      </c>
      <c r="N41" s="201">
        <v>0</v>
      </c>
      <c r="O41" s="201">
        <v>0</v>
      </c>
      <c r="P41" s="201">
        <v>0</v>
      </c>
      <c r="Q41" s="201">
        <v>0</v>
      </c>
      <c r="R41" s="201">
        <v>0</v>
      </c>
      <c r="S41" s="201">
        <v>0</v>
      </c>
      <c r="T41" s="201">
        <v>0</v>
      </c>
      <c r="U41" s="201">
        <v>0</v>
      </c>
      <c r="V41" s="201">
        <v>0</v>
      </c>
      <c r="W41" s="201">
        <v>0</v>
      </c>
      <c r="X41" s="201">
        <v>0</v>
      </c>
      <c r="Y41" s="201">
        <v>0</v>
      </c>
      <c r="Z41" s="201">
        <v>0</v>
      </c>
      <c r="AA41" s="201">
        <v>0</v>
      </c>
    </row>
    <row r="42" spans="1:28" x14ac:dyDescent="0.2">
      <c r="A42" s="198" t="s">
        <v>221</v>
      </c>
      <c r="B42" s="197">
        <v>0</v>
      </c>
      <c r="C42" s="197">
        <v>0</v>
      </c>
      <c r="D42" s="197">
        <v>0</v>
      </c>
      <c r="E42" s="197">
        <v>0</v>
      </c>
      <c r="F42" s="197">
        <v>0</v>
      </c>
      <c r="G42" s="197">
        <v>0</v>
      </c>
      <c r="H42" s="197">
        <v>0</v>
      </c>
      <c r="I42" s="197">
        <v>0</v>
      </c>
      <c r="J42" s="197">
        <v>0</v>
      </c>
      <c r="K42" s="197">
        <v>0</v>
      </c>
      <c r="L42" s="197">
        <v>0</v>
      </c>
      <c r="M42" s="197">
        <v>0</v>
      </c>
      <c r="N42" s="197">
        <v>0</v>
      </c>
      <c r="O42" s="197">
        <v>0</v>
      </c>
      <c r="P42" s="197">
        <v>0</v>
      </c>
      <c r="Q42" s="197">
        <v>0</v>
      </c>
      <c r="R42" s="197">
        <v>0</v>
      </c>
      <c r="S42" s="197">
        <v>0</v>
      </c>
      <c r="T42" s="197">
        <v>0</v>
      </c>
      <c r="U42" s="197">
        <v>0</v>
      </c>
      <c r="V42" s="197">
        <v>0</v>
      </c>
      <c r="W42" s="197">
        <v>0</v>
      </c>
      <c r="X42" s="197">
        <v>0</v>
      </c>
      <c r="Y42" s="197">
        <v>0</v>
      </c>
      <c r="Z42" s="197">
        <v>0</v>
      </c>
      <c r="AA42" s="197">
        <v>0</v>
      </c>
      <c r="AB42" t="s">
        <v>360</v>
      </c>
    </row>
    <row r="43" spans="1:28" x14ac:dyDescent="0.2">
      <c r="A43" s="199" t="s">
        <v>222</v>
      </c>
      <c r="B43" s="201">
        <v>0</v>
      </c>
      <c r="C43" s="201">
        <v>0</v>
      </c>
      <c r="D43" s="201">
        <v>0</v>
      </c>
      <c r="E43" s="201">
        <v>0</v>
      </c>
      <c r="F43" s="201">
        <v>0</v>
      </c>
      <c r="G43" s="201">
        <v>0</v>
      </c>
      <c r="H43" s="201">
        <v>0</v>
      </c>
      <c r="I43" s="201">
        <v>0</v>
      </c>
      <c r="J43" s="201">
        <v>0</v>
      </c>
      <c r="K43" s="201">
        <v>0</v>
      </c>
      <c r="L43" s="201">
        <v>0</v>
      </c>
      <c r="M43" s="201">
        <v>0</v>
      </c>
      <c r="N43" s="201">
        <v>0</v>
      </c>
      <c r="O43" s="201">
        <v>0</v>
      </c>
      <c r="P43" s="201">
        <v>0</v>
      </c>
      <c r="Q43" s="201">
        <v>0</v>
      </c>
      <c r="R43" s="201">
        <v>0</v>
      </c>
      <c r="S43" s="201">
        <v>0</v>
      </c>
      <c r="T43" s="201">
        <v>0</v>
      </c>
      <c r="U43" s="201">
        <v>0</v>
      </c>
      <c r="V43" s="201">
        <v>0</v>
      </c>
      <c r="W43" s="201">
        <v>0</v>
      </c>
      <c r="X43" s="201">
        <v>0</v>
      </c>
      <c r="Y43" s="201">
        <v>0</v>
      </c>
      <c r="Z43" s="201">
        <v>0</v>
      </c>
      <c r="AA43" s="201">
        <v>0</v>
      </c>
    </row>
    <row r="44" spans="1:28" x14ac:dyDescent="0.2">
      <c r="A44" s="210" t="s">
        <v>223</v>
      </c>
      <c r="B44" s="211">
        <v>0</v>
      </c>
      <c r="C44" s="211">
        <v>0</v>
      </c>
      <c r="D44" s="211">
        <v>0</v>
      </c>
      <c r="E44" s="211">
        <v>0</v>
      </c>
      <c r="F44" s="211">
        <v>0</v>
      </c>
      <c r="G44" s="211">
        <v>0</v>
      </c>
      <c r="H44" s="211">
        <v>0</v>
      </c>
      <c r="I44" s="211">
        <v>0</v>
      </c>
      <c r="J44" s="211">
        <v>0</v>
      </c>
      <c r="K44" s="211">
        <v>0</v>
      </c>
      <c r="L44" s="211">
        <v>0</v>
      </c>
      <c r="M44" s="211">
        <v>0</v>
      </c>
      <c r="N44" s="211">
        <v>0</v>
      </c>
      <c r="O44" s="211">
        <v>0</v>
      </c>
      <c r="P44" s="211">
        <v>0</v>
      </c>
      <c r="Q44" s="211">
        <v>0</v>
      </c>
      <c r="R44" s="211">
        <v>0</v>
      </c>
      <c r="S44" s="211">
        <v>0</v>
      </c>
      <c r="T44" s="211">
        <v>0</v>
      </c>
      <c r="U44" s="211">
        <v>0</v>
      </c>
      <c r="V44" s="211">
        <v>0</v>
      </c>
      <c r="W44" s="211">
        <v>0</v>
      </c>
      <c r="X44" s="211">
        <v>0</v>
      </c>
      <c r="Y44" s="211">
        <v>0</v>
      </c>
      <c r="Z44" s="211">
        <v>0</v>
      </c>
      <c r="AA44" s="211">
        <v>0</v>
      </c>
    </row>
    <row r="45" spans="1:28" ht="16" thickBot="1" x14ac:dyDescent="0.25">
      <c r="A45" s="212" t="s">
        <v>224</v>
      </c>
      <c r="B45" s="213">
        <v>0</v>
      </c>
      <c r="C45" s="213">
        <v>0</v>
      </c>
      <c r="D45" s="213">
        <v>0</v>
      </c>
      <c r="E45" s="213">
        <v>0</v>
      </c>
      <c r="F45" s="213">
        <v>0</v>
      </c>
      <c r="G45" s="213">
        <v>0</v>
      </c>
      <c r="H45" s="213">
        <v>0</v>
      </c>
      <c r="I45" s="213">
        <v>0</v>
      </c>
      <c r="J45" s="213">
        <v>0</v>
      </c>
      <c r="K45" s="213">
        <v>0</v>
      </c>
      <c r="L45" s="213">
        <v>0</v>
      </c>
      <c r="M45" s="213">
        <v>0</v>
      </c>
      <c r="N45" s="213">
        <v>0</v>
      </c>
      <c r="O45" s="213">
        <v>0</v>
      </c>
      <c r="P45" s="213">
        <v>0</v>
      </c>
      <c r="Q45" s="213">
        <v>0</v>
      </c>
      <c r="R45" s="213">
        <v>0</v>
      </c>
      <c r="S45" s="213">
        <v>0</v>
      </c>
      <c r="T45" s="213">
        <v>0</v>
      </c>
      <c r="U45" s="213">
        <v>0</v>
      </c>
      <c r="V45" s="213">
        <v>0</v>
      </c>
      <c r="W45" s="213">
        <v>0</v>
      </c>
      <c r="X45" s="213">
        <v>0</v>
      </c>
      <c r="Y45" s="213">
        <v>0</v>
      </c>
      <c r="Z45" s="213">
        <v>0</v>
      </c>
      <c r="AA45" s="213">
        <v>0</v>
      </c>
    </row>
    <row r="46" spans="1:28" x14ac:dyDescent="0.2">
      <c r="A46" s="194" t="s">
        <v>225</v>
      </c>
      <c r="B46" s="214">
        <v>872.91</v>
      </c>
      <c r="C46" s="214">
        <v>1018.7265150000001</v>
      </c>
      <c r="D46" s="214">
        <v>617.14498500000002</v>
      </c>
      <c r="E46" s="214">
        <v>695.182185</v>
      </c>
      <c r="F46" s="214">
        <v>762.63713999999993</v>
      </c>
      <c r="G46" s="214">
        <v>1300.9602599999998</v>
      </c>
      <c r="H46" s="214">
        <v>1592.7507000000001</v>
      </c>
      <c r="I46" s="214">
        <v>1282.2475499999998</v>
      </c>
      <c r="J46" s="214">
        <v>1188.3143250000001</v>
      </c>
      <c r="K46" s="214">
        <v>1020.791925</v>
      </c>
      <c r="L46" s="214">
        <v>550.64879999999994</v>
      </c>
      <c r="M46" s="214">
        <v>462.56836500000009</v>
      </c>
      <c r="N46" s="214">
        <v>317.91811500000006</v>
      </c>
      <c r="O46" s="214">
        <v>330.88535999999999</v>
      </c>
      <c r="P46" s="214">
        <v>330.27480000000003</v>
      </c>
      <c r="Q46" s="214">
        <v>336.07273500000002</v>
      </c>
      <c r="R46" s="214">
        <v>363.17110500000001</v>
      </c>
      <c r="S46" s="214">
        <v>355.70128499999998</v>
      </c>
      <c r="T46" s="214">
        <v>264.83517000000001</v>
      </c>
      <c r="U46" s="214">
        <v>294.46163999999999</v>
      </c>
      <c r="V46" s="214">
        <v>691.39719000000002</v>
      </c>
      <c r="W46" s="214">
        <v>702.22032000000002</v>
      </c>
      <c r="X46" s="214">
        <v>687.22582499999999</v>
      </c>
      <c r="Y46" s="214">
        <v>675.21496500000001</v>
      </c>
      <c r="Z46" s="214">
        <v>666.57411000000002</v>
      </c>
      <c r="AA46" s="214">
        <v>670.89572999999996</v>
      </c>
    </row>
    <row r="47" spans="1:28" x14ac:dyDescent="0.2">
      <c r="A47" s="215" t="s">
        <v>226</v>
      </c>
      <c r="B47" s="216">
        <v>0</v>
      </c>
      <c r="C47" s="216">
        <v>0</v>
      </c>
      <c r="D47" s="216">
        <v>0</v>
      </c>
      <c r="E47" s="216">
        <v>0</v>
      </c>
      <c r="F47" s="216">
        <v>0</v>
      </c>
      <c r="G47" s="216">
        <v>0</v>
      </c>
      <c r="H47" s="216">
        <v>0</v>
      </c>
      <c r="I47" s="216">
        <v>0</v>
      </c>
      <c r="J47" s="216">
        <v>0</v>
      </c>
      <c r="K47" s="216">
        <v>0</v>
      </c>
      <c r="L47" s="216">
        <v>0</v>
      </c>
      <c r="M47" s="216">
        <v>0</v>
      </c>
      <c r="N47" s="216">
        <v>0</v>
      </c>
      <c r="O47" s="216">
        <v>0</v>
      </c>
      <c r="P47" s="216">
        <v>0</v>
      </c>
      <c r="Q47" s="216">
        <v>0</v>
      </c>
      <c r="R47" s="216">
        <v>0</v>
      </c>
      <c r="S47" s="216">
        <v>0</v>
      </c>
      <c r="T47" s="216">
        <v>0</v>
      </c>
      <c r="U47" s="216">
        <v>0</v>
      </c>
      <c r="V47" s="216">
        <v>0</v>
      </c>
      <c r="W47" s="216">
        <v>0</v>
      </c>
      <c r="X47" s="216">
        <v>0</v>
      </c>
      <c r="Y47" s="216">
        <v>0</v>
      </c>
      <c r="Z47" s="216">
        <v>0</v>
      </c>
      <c r="AA47" s="216">
        <v>0</v>
      </c>
      <c r="AB47" t="s">
        <v>361</v>
      </c>
    </row>
    <row r="48" spans="1:28" x14ac:dyDescent="0.2">
      <c r="A48" s="217" t="s">
        <v>227</v>
      </c>
      <c r="B48" s="204">
        <v>0</v>
      </c>
      <c r="C48" s="204">
        <v>0</v>
      </c>
      <c r="D48" s="204">
        <v>0</v>
      </c>
      <c r="E48" s="204">
        <v>0</v>
      </c>
      <c r="F48" s="204">
        <v>0</v>
      </c>
      <c r="G48" s="204">
        <v>0</v>
      </c>
      <c r="H48" s="204">
        <v>0</v>
      </c>
      <c r="I48" s="204">
        <v>0</v>
      </c>
      <c r="J48" s="204">
        <v>0</v>
      </c>
      <c r="K48" s="204">
        <v>0</v>
      </c>
      <c r="L48" s="204">
        <v>0</v>
      </c>
      <c r="M48" s="204">
        <v>0</v>
      </c>
      <c r="N48" s="204">
        <v>0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4">
        <v>0</v>
      </c>
      <c r="U48" s="204">
        <v>0</v>
      </c>
      <c r="V48" s="204">
        <v>0</v>
      </c>
      <c r="W48" s="204">
        <v>0</v>
      </c>
      <c r="X48" s="204">
        <v>0</v>
      </c>
      <c r="Y48" s="204">
        <v>0</v>
      </c>
      <c r="Z48" s="204">
        <v>0</v>
      </c>
      <c r="AA48" s="204">
        <v>0</v>
      </c>
    </row>
    <row r="49" spans="1:28" x14ac:dyDescent="0.2">
      <c r="A49" s="218" t="s">
        <v>228</v>
      </c>
      <c r="B49" s="201">
        <v>0</v>
      </c>
      <c r="C49" s="201">
        <v>0</v>
      </c>
      <c r="D49" s="201">
        <v>0</v>
      </c>
      <c r="E49" s="201">
        <v>0</v>
      </c>
      <c r="F49" s="201">
        <v>0</v>
      </c>
      <c r="G49" s="201">
        <v>0</v>
      </c>
      <c r="H49" s="201">
        <v>0</v>
      </c>
      <c r="I49" s="201">
        <v>0</v>
      </c>
      <c r="J49" s="201">
        <v>0</v>
      </c>
      <c r="K49" s="201">
        <v>0</v>
      </c>
      <c r="L49" s="201">
        <v>0</v>
      </c>
      <c r="M49" s="201">
        <v>0</v>
      </c>
      <c r="N49" s="201">
        <v>0</v>
      </c>
      <c r="O49" s="201">
        <v>0</v>
      </c>
      <c r="P49" s="201">
        <v>0</v>
      </c>
      <c r="Q49" s="201">
        <v>0</v>
      </c>
      <c r="R49" s="201">
        <v>0</v>
      </c>
      <c r="S49" s="201">
        <v>0</v>
      </c>
      <c r="T49" s="201">
        <v>0</v>
      </c>
      <c r="U49" s="201">
        <v>0</v>
      </c>
      <c r="V49" s="201">
        <v>0</v>
      </c>
      <c r="W49" s="201">
        <v>0</v>
      </c>
      <c r="X49" s="201">
        <v>0</v>
      </c>
      <c r="Y49" s="201">
        <v>0</v>
      </c>
      <c r="Z49" s="201">
        <v>0</v>
      </c>
      <c r="AA49" s="201">
        <v>0</v>
      </c>
    </row>
    <row r="50" spans="1:28" x14ac:dyDescent="0.2">
      <c r="A50" s="218" t="s">
        <v>229</v>
      </c>
      <c r="B50" s="201">
        <v>0</v>
      </c>
      <c r="C50" s="201">
        <v>0</v>
      </c>
      <c r="D50" s="201">
        <v>0</v>
      </c>
      <c r="E50" s="201">
        <v>0</v>
      </c>
      <c r="F50" s="201">
        <v>0</v>
      </c>
      <c r="G50" s="201">
        <v>0</v>
      </c>
      <c r="H50" s="201">
        <v>0</v>
      </c>
      <c r="I50" s="201">
        <v>0</v>
      </c>
      <c r="J50" s="201">
        <v>0</v>
      </c>
      <c r="K50" s="201">
        <v>0</v>
      </c>
      <c r="L50" s="201">
        <v>0</v>
      </c>
      <c r="M50" s="201">
        <v>0</v>
      </c>
      <c r="N50" s="201">
        <v>0</v>
      </c>
      <c r="O50" s="201">
        <v>0</v>
      </c>
      <c r="P50" s="201">
        <v>0</v>
      </c>
      <c r="Q50" s="201">
        <v>0</v>
      </c>
      <c r="R50" s="201">
        <v>0</v>
      </c>
      <c r="S50" s="201">
        <v>0</v>
      </c>
      <c r="T50" s="201">
        <v>0</v>
      </c>
      <c r="U50" s="201">
        <v>0</v>
      </c>
      <c r="V50" s="201">
        <v>0</v>
      </c>
      <c r="W50" s="201">
        <v>0</v>
      </c>
      <c r="X50" s="201">
        <v>0</v>
      </c>
      <c r="Y50" s="201">
        <v>0</v>
      </c>
      <c r="Z50" s="201">
        <v>0</v>
      </c>
      <c r="AA50" s="201">
        <v>0</v>
      </c>
    </row>
    <row r="51" spans="1:28" x14ac:dyDescent="0.2">
      <c r="A51" s="218" t="s">
        <v>230</v>
      </c>
      <c r="B51" s="201">
        <v>0</v>
      </c>
      <c r="C51" s="201">
        <v>0</v>
      </c>
      <c r="D51" s="201">
        <v>0</v>
      </c>
      <c r="E51" s="201">
        <v>0</v>
      </c>
      <c r="F51" s="201">
        <v>0</v>
      </c>
      <c r="G51" s="201">
        <v>0</v>
      </c>
      <c r="H51" s="201">
        <v>0</v>
      </c>
      <c r="I51" s="201">
        <v>0</v>
      </c>
      <c r="J51" s="201">
        <v>0</v>
      </c>
      <c r="K51" s="201">
        <v>0</v>
      </c>
      <c r="L51" s="201">
        <v>0</v>
      </c>
      <c r="M51" s="201">
        <v>0</v>
      </c>
      <c r="N51" s="201">
        <v>0</v>
      </c>
      <c r="O51" s="201">
        <v>0</v>
      </c>
      <c r="P51" s="201">
        <v>0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1">
        <v>0</v>
      </c>
      <c r="W51" s="201">
        <v>0</v>
      </c>
      <c r="X51" s="201">
        <v>0</v>
      </c>
      <c r="Y51" s="201">
        <v>0</v>
      </c>
      <c r="Z51" s="201">
        <v>0</v>
      </c>
      <c r="AA51" s="201">
        <v>0</v>
      </c>
    </row>
    <row r="52" spans="1:28" x14ac:dyDescent="0.2">
      <c r="A52" s="218" t="s">
        <v>231</v>
      </c>
      <c r="B52" s="204">
        <v>0</v>
      </c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0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4">
        <v>0</v>
      </c>
      <c r="W52" s="204">
        <v>0</v>
      </c>
      <c r="X52" s="204">
        <v>0</v>
      </c>
      <c r="Y52" s="204">
        <v>0</v>
      </c>
      <c r="Z52" s="204">
        <v>0</v>
      </c>
      <c r="AA52" s="204">
        <v>0</v>
      </c>
    </row>
    <row r="53" spans="1:28" x14ac:dyDescent="0.2">
      <c r="A53" s="219" t="s">
        <v>232</v>
      </c>
      <c r="B53" s="197">
        <v>872.91</v>
      </c>
      <c r="C53" s="197">
        <v>1018.7265150000001</v>
      </c>
      <c r="D53" s="197">
        <v>617.14498500000002</v>
      </c>
      <c r="E53" s="197">
        <v>695.182185</v>
      </c>
      <c r="F53" s="197">
        <v>762.63713999999993</v>
      </c>
      <c r="G53" s="197">
        <v>1300.9602599999998</v>
      </c>
      <c r="H53" s="197">
        <v>1592.7507000000001</v>
      </c>
      <c r="I53" s="197">
        <v>1282.2475499999998</v>
      </c>
      <c r="J53" s="197">
        <v>1188.3143250000001</v>
      </c>
      <c r="K53" s="197">
        <v>1020.791925</v>
      </c>
      <c r="L53" s="197">
        <v>550.64879999999994</v>
      </c>
      <c r="M53" s="197">
        <v>462.56836500000009</v>
      </c>
      <c r="N53" s="197">
        <v>317.91811500000006</v>
      </c>
      <c r="O53" s="197">
        <v>330.88535999999999</v>
      </c>
      <c r="P53" s="197">
        <v>330.27480000000003</v>
      </c>
      <c r="Q53" s="197">
        <v>336.07273500000002</v>
      </c>
      <c r="R53" s="197">
        <v>363.17110500000001</v>
      </c>
      <c r="S53" s="197">
        <v>355.70128499999998</v>
      </c>
      <c r="T53" s="197">
        <v>264.83517000000001</v>
      </c>
      <c r="U53" s="197">
        <v>294.46163999999999</v>
      </c>
      <c r="V53" s="197">
        <v>691.39719000000002</v>
      </c>
      <c r="W53" s="197">
        <v>702.22032000000002</v>
      </c>
      <c r="X53" s="197">
        <v>687.22582499999999</v>
      </c>
      <c r="Y53" s="197">
        <v>675.21496500000001</v>
      </c>
      <c r="Z53" s="197">
        <v>666.57411000000002</v>
      </c>
      <c r="AA53" s="197">
        <v>670.89572999999996</v>
      </c>
      <c r="AB53" t="s">
        <v>362</v>
      </c>
    </row>
    <row r="54" spans="1:28" x14ac:dyDescent="0.2">
      <c r="A54" s="217" t="s">
        <v>233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4">
        <v>0</v>
      </c>
      <c r="W54" s="204">
        <v>0</v>
      </c>
      <c r="X54" s="204">
        <v>0</v>
      </c>
      <c r="Y54" s="204">
        <v>0</v>
      </c>
      <c r="Z54" s="204">
        <v>0</v>
      </c>
      <c r="AA54" s="204">
        <v>0</v>
      </c>
    </row>
    <row r="55" spans="1:28" x14ac:dyDescent="0.2">
      <c r="A55" s="217" t="s">
        <v>234</v>
      </c>
      <c r="B55" s="204">
        <v>703.57499999999993</v>
      </c>
      <c r="C55" s="204">
        <v>839.75850000000003</v>
      </c>
      <c r="D55" s="204">
        <v>435.97800000000001</v>
      </c>
      <c r="E55" s="204">
        <v>543.78</v>
      </c>
      <c r="F55" s="204">
        <v>595.29599999999994</v>
      </c>
      <c r="G55" s="204">
        <v>1123.0964999999999</v>
      </c>
      <c r="H55" s="204">
        <v>1411.443</v>
      </c>
      <c r="I55" s="204">
        <v>1090.8989999999999</v>
      </c>
      <c r="J55" s="204">
        <v>992.16000000000008</v>
      </c>
      <c r="K55" s="204">
        <v>824.4944999999999</v>
      </c>
      <c r="L55" s="204">
        <v>352.52684999999997</v>
      </c>
      <c r="M55" s="204">
        <v>298.24902000000003</v>
      </c>
      <c r="N55" s="204">
        <v>154.50507000000002</v>
      </c>
      <c r="O55" s="204">
        <v>143.545995</v>
      </c>
      <c r="P55" s="204">
        <v>142.42981500000002</v>
      </c>
      <c r="Q55" s="204">
        <v>149.9211</v>
      </c>
      <c r="R55" s="204">
        <v>170.229375</v>
      </c>
      <c r="S55" s="204">
        <v>169.47810000000001</v>
      </c>
      <c r="T55" s="204">
        <v>127.70721</v>
      </c>
      <c r="U55" s="204">
        <v>130.977045</v>
      </c>
      <c r="V55" s="204">
        <v>508.005</v>
      </c>
      <c r="W55" s="204">
        <v>508.005</v>
      </c>
      <c r="X55" s="204">
        <v>508.005</v>
      </c>
      <c r="Y55" s="204">
        <v>508.005</v>
      </c>
      <c r="Z55" s="204">
        <v>508.005</v>
      </c>
      <c r="AA55" s="204">
        <v>508.005</v>
      </c>
    </row>
    <row r="56" spans="1:28" x14ac:dyDescent="0.2">
      <c r="A56" s="217" t="s">
        <v>235</v>
      </c>
      <c r="B56" s="204">
        <v>0</v>
      </c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04">
        <v>0</v>
      </c>
    </row>
    <row r="57" spans="1:28" x14ac:dyDescent="0.2">
      <c r="A57" s="217" t="s">
        <v>237</v>
      </c>
      <c r="B57" s="204">
        <v>169.33500000000001</v>
      </c>
      <c r="C57" s="204">
        <v>178.96801500000001</v>
      </c>
      <c r="D57" s="204">
        <v>181.16698499999998</v>
      </c>
      <c r="E57" s="204">
        <v>151.40218500000003</v>
      </c>
      <c r="F57" s="204">
        <v>167.34114</v>
      </c>
      <c r="G57" s="204">
        <v>177.86376000000001</v>
      </c>
      <c r="H57" s="204">
        <v>181.30769999999998</v>
      </c>
      <c r="I57" s="204">
        <v>191.34855000000002</v>
      </c>
      <c r="J57" s="204">
        <v>196.154325</v>
      </c>
      <c r="K57" s="204">
        <v>196.29742500000003</v>
      </c>
      <c r="L57" s="204">
        <v>198.12194999999997</v>
      </c>
      <c r="M57" s="204">
        <v>164.31934500000003</v>
      </c>
      <c r="N57" s="204">
        <v>163.41304500000001</v>
      </c>
      <c r="O57" s="204">
        <v>187.33936500000002</v>
      </c>
      <c r="P57" s="204">
        <v>187.84498499999998</v>
      </c>
      <c r="Q57" s="204">
        <v>186.15163500000003</v>
      </c>
      <c r="R57" s="204">
        <v>192.94173000000001</v>
      </c>
      <c r="S57" s="204">
        <v>186.223185</v>
      </c>
      <c r="T57" s="204">
        <v>137.12796</v>
      </c>
      <c r="U57" s="204">
        <v>163.48459500000001</v>
      </c>
      <c r="V57" s="204">
        <v>183.39219</v>
      </c>
      <c r="W57" s="204">
        <v>194.21531999999999</v>
      </c>
      <c r="X57" s="204">
        <v>179.22082499999999</v>
      </c>
      <c r="Y57" s="204">
        <v>167.20996500000001</v>
      </c>
      <c r="Z57" s="204">
        <v>158.56911000000002</v>
      </c>
      <c r="AA57" s="204">
        <v>162.89073000000002</v>
      </c>
    </row>
    <row r="58" spans="1:28" x14ac:dyDescent="0.2">
      <c r="A58" s="217" t="s">
        <v>238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4">
        <v>0</v>
      </c>
      <c r="W58" s="204">
        <v>0</v>
      </c>
      <c r="X58" s="204">
        <v>0</v>
      </c>
      <c r="Y58" s="204">
        <v>0</v>
      </c>
      <c r="Z58" s="204">
        <v>0</v>
      </c>
      <c r="AA58" s="204">
        <v>0</v>
      </c>
    </row>
    <row r="59" spans="1:28" x14ac:dyDescent="0.2">
      <c r="A59" s="217" t="s">
        <v>239</v>
      </c>
      <c r="B59" s="204">
        <v>0</v>
      </c>
      <c r="C59" s="204">
        <v>0</v>
      </c>
      <c r="D59" s="204">
        <v>0</v>
      </c>
      <c r="E59" s="204">
        <v>0</v>
      </c>
      <c r="F59" s="204">
        <v>0</v>
      </c>
      <c r="G59" s="204">
        <v>0</v>
      </c>
      <c r="H59" s="204">
        <v>0</v>
      </c>
      <c r="I59" s="204">
        <v>0</v>
      </c>
      <c r="J59" s="204">
        <v>0</v>
      </c>
      <c r="K59" s="204">
        <v>0</v>
      </c>
      <c r="L59" s="204">
        <v>0</v>
      </c>
      <c r="M59" s="204">
        <v>0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4">
        <v>0</v>
      </c>
      <c r="W59" s="204">
        <v>0</v>
      </c>
      <c r="X59" s="204">
        <v>0</v>
      </c>
      <c r="Y59" s="204">
        <v>0</v>
      </c>
      <c r="Z59" s="204">
        <v>0</v>
      </c>
      <c r="AA59" s="204">
        <v>0</v>
      </c>
    </row>
    <row r="60" spans="1:28" x14ac:dyDescent="0.2">
      <c r="A60" s="217" t="s">
        <v>240</v>
      </c>
      <c r="B60" s="204">
        <v>0</v>
      </c>
      <c r="C60" s="204">
        <v>0</v>
      </c>
      <c r="D60" s="204">
        <v>0</v>
      </c>
      <c r="E60" s="204">
        <v>0</v>
      </c>
      <c r="F60" s="204">
        <v>0</v>
      </c>
      <c r="G60" s="204">
        <v>0</v>
      </c>
      <c r="H60" s="204">
        <v>0</v>
      </c>
      <c r="I60" s="204">
        <v>0</v>
      </c>
      <c r="J60" s="204">
        <v>0</v>
      </c>
      <c r="K60" s="204">
        <v>0</v>
      </c>
      <c r="L60" s="204">
        <v>0</v>
      </c>
      <c r="M60" s="204">
        <v>0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4">
        <v>0</v>
      </c>
      <c r="W60" s="204">
        <v>0</v>
      </c>
      <c r="X60" s="204">
        <v>0</v>
      </c>
      <c r="Y60" s="204">
        <v>0</v>
      </c>
      <c r="Z60" s="204">
        <v>0</v>
      </c>
      <c r="AA60" s="204">
        <v>0</v>
      </c>
    </row>
    <row r="61" spans="1:28" x14ac:dyDescent="0.2">
      <c r="A61" s="218" t="s">
        <v>241</v>
      </c>
      <c r="B61" s="204">
        <v>0</v>
      </c>
      <c r="C61" s="204">
        <v>0</v>
      </c>
      <c r="D61" s="204">
        <v>0</v>
      </c>
      <c r="E61" s="204">
        <v>0</v>
      </c>
      <c r="F61" s="204">
        <v>0</v>
      </c>
      <c r="G61" s="204">
        <v>0</v>
      </c>
      <c r="H61" s="204">
        <v>0</v>
      </c>
      <c r="I61" s="204">
        <v>0</v>
      </c>
      <c r="J61" s="204">
        <v>0</v>
      </c>
      <c r="K61" s="204">
        <v>0</v>
      </c>
      <c r="L61" s="204">
        <v>0</v>
      </c>
      <c r="M61" s="204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4">
        <v>0</v>
      </c>
      <c r="W61" s="204">
        <v>0</v>
      </c>
      <c r="X61" s="204">
        <v>0</v>
      </c>
      <c r="Y61" s="204">
        <v>0</v>
      </c>
      <c r="Z61" s="204">
        <v>0</v>
      </c>
      <c r="AA61" s="204">
        <v>0</v>
      </c>
    </row>
    <row r="62" spans="1:28" x14ac:dyDescent="0.2">
      <c r="A62" s="218" t="s">
        <v>242</v>
      </c>
      <c r="B62" s="204">
        <v>0</v>
      </c>
      <c r="C62" s="204">
        <v>0</v>
      </c>
      <c r="D62" s="204">
        <v>0</v>
      </c>
      <c r="E62" s="204">
        <v>0</v>
      </c>
      <c r="F62" s="204">
        <v>0</v>
      </c>
      <c r="G62" s="204">
        <v>0</v>
      </c>
      <c r="H62" s="204">
        <v>0</v>
      </c>
      <c r="I62" s="204">
        <v>0</v>
      </c>
      <c r="J62" s="204">
        <v>0</v>
      </c>
      <c r="K62" s="204">
        <v>0</v>
      </c>
      <c r="L62" s="204">
        <v>0</v>
      </c>
      <c r="M62" s="204">
        <v>0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4">
        <v>0</v>
      </c>
      <c r="W62" s="204">
        <v>0</v>
      </c>
      <c r="X62" s="204">
        <v>0</v>
      </c>
      <c r="Y62" s="204">
        <v>0</v>
      </c>
      <c r="Z62" s="204">
        <v>0</v>
      </c>
      <c r="AA62" s="204">
        <v>0</v>
      </c>
    </row>
    <row r="63" spans="1:28" x14ac:dyDescent="0.2">
      <c r="A63" s="218" t="s">
        <v>243</v>
      </c>
      <c r="B63" s="204">
        <v>0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4">
        <v>0</v>
      </c>
      <c r="W63" s="204">
        <v>0</v>
      </c>
      <c r="X63" s="204">
        <v>0</v>
      </c>
      <c r="Y63" s="204">
        <v>0</v>
      </c>
      <c r="Z63" s="204">
        <v>0</v>
      </c>
      <c r="AA63" s="204">
        <v>0</v>
      </c>
    </row>
    <row r="64" spans="1:28" x14ac:dyDescent="0.2">
      <c r="A64" s="215" t="s">
        <v>244</v>
      </c>
      <c r="B64" s="197">
        <v>0</v>
      </c>
      <c r="C64" s="197">
        <v>0</v>
      </c>
      <c r="D64" s="197">
        <v>0</v>
      </c>
      <c r="E64" s="197">
        <v>0</v>
      </c>
      <c r="F64" s="197">
        <v>0</v>
      </c>
      <c r="G64" s="197">
        <v>0</v>
      </c>
      <c r="H64" s="197">
        <v>0</v>
      </c>
      <c r="I64" s="197">
        <v>0</v>
      </c>
      <c r="J64" s="197">
        <v>0</v>
      </c>
      <c r="K64" s="197">
        <v>0</v>
      </c>
      <c r="L64" s="197">
        <v>0</v>
      </c>
      <c r="M64" s="197">
        <v>0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7">
        <v>0</v>
      </c>
      <c r="W64" s="197">
        <v>0</v>
      </c>
      <c r="X64" s="197">
        <v>0</v>
      </c>
      <c r="Y64" s="197">
        <v>0</v>
      </c>
      <c r="Z64" s="197">
        <v>0</v>
      </c>
      <c r="AA64" s="197">
        <v>0</v>
      </c>
    </row>
    <row r="65" spans="1:28" x14ac:dyDescent="0.2">
      <c r="A65" s="217" t="s">
        <v>245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4">
        <v>0</v>
      </c>
      <c r="W65" s="204">
        <v>0</v>
      </c>
      <c r="X65" s="204">
        <v>0</v>
      </c>
      <c r="Y65" s="204">
        <v>0</v>
      </c>
      <c r="Z65" s="204">
        <v>0</v>
      </c>
      <c r="AA65" s="204">
        <v>0</v>
      </c>
      <c r="AB65" t="s">
        <v>363</v>
      </c>
    </row>
    <row r="66" spans="1:28" x14ac:dyDescent="0.2">
      <c r="A66" s="217" t="s">
        <v>246</v>
      </c>
      <c r="B66" s="201">
        <v>0</v>
      </c>
      <c r="C66" s="201">
        <v>0</v>
      </c>
      <c r="D66" s="201">
        <v>0</v>
      </c>
      <c r="E66" s="201">
        <v>0</v>
      </c>
      <c r="F66" s="201">
        <v>0</v>
      </c>
      <c r="G66" s="201">
        <v>0</v>
      </c>
      <c r="H66" s="201">
        <v>0</v>
      </c>
      <c r="I66" s="201">
        <v>0</v>
      </c>
      <c r="J66" s="201">
        <v>0</v>
      </c>
      <c r="K66" s="201">
        <v>0</v>
      </c>
      <c r="L66" s="201">
        <v>0</v>
      </c>
      <c r="M66" s="201">
        <v>0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1">
        <v>0</v>
      </c>
      <c r="W66" s="201">
        <v>0</v>
      </c>
      <c r="X66" s="201">
        <v>0</v>
      </c>
      <c r="Y66" s="201">
        <v>0</v>
      </c>
      <c r="Z66" s="201">
        <v>0</v>
      </c>
      <c r="AA66" s="201">
        <v>0</v>
      </c>
      <c r="AB66" t="s">
        <v>363</v>
      </c>
    </row>
    <row r="67" spans="1:28" x14ac:dyDescent="0.2">
      <c r="A67" s="217" t="s">
        <v>247</v>
      </c>
      <c r="B67" s="201">
        <v>0</v>
      </c>
      <c r="C67" s="201">
        <v>0</v>
      </c>
      <c r="D67" s="201">
        <v>0</v>
      </c>
      <c r="E67" s="201">
        <v>0</v>
      </c>
      <c r="F67" s="201">
        <v>0</v>
      </c>
      <c r="G67" s="201">
        <v>0</v>
      </c>
      <c r="H67" s="201">
        <v>0</v>
      </c>
      <c r="I67" s="201">
        <v>0</v>
      </c>
      <c r="J67" s="201">
        <v>0</v>
      </c>
      <c r="K67" s="201">
        <v>0</v>
      </c>
      <c r="L67" s="201">
        <v>0</v>
      </c>
      <c r="M67" s="201">
        <v>0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1">
        <v>0</v>
      </c>
      <c r="W67" s="201">
        <v>0</v>
      </c>
      <c r="X67" s="201">
        <v>0</v>
      </c>
      <c r="Y67" s="201">
        <v>0</v>
      </c>
      <c r="Z67" s="201">
        <v>0</v>
      </c>
      <c r="AA67" s="201">
        <v>0</v>
      </c>
    </row>
    <row r="68" spans="1:28" x14ac:dyDescent="0.2">
      <c r="A68" s="217" t="s">
        <v>248</v>
      </c>
      <c r="B68" s="201">
        <v>0</v>
      </c>
      <c r="C68" s="201">
        <v>0</v>
      </c>
      <c r="D68" s="201">
        <v>0</v>
      </c>
      <c r="E68" s="201">
        <v>0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  <c r="L68" s="201">
        <v>0</v>
      </c>
      <c r="M68" s="201">
        <v>0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1">
        <v>0</v>
      </c>
      <c r="W68" s="201">
        <v>0</v>
      </c>
      <c r="X68" s="201">
        <v>0</v>
      </c>
      <c r="Y68" s="201">
        <v>0</v>
      </c>
      <c r="Z68" s="201">
        <v>0</v>
      </c>
      <c r="AA68" s="201">
        <v>0</v>
      </c>
    </row>
    <row r="69" spans="1:28" x14ac:dyDescent="0.2">
      <c r="A69" s="217" t="s">
        <v>249</v>
      </c>
      <c r="B69" s="201">
        <v>0</v>
      </c>
      <c r="C69" s="201">
        <v>0</v>
      </c>
      <c r="D69" s="201">
        <v>0</v>
      </c>
      <c r="E69" s="201">
        <v>0</v>
      </c>
      <c r="F69" s="201">
        <v>0</v>
      </c>
      <c r="G69" s="201">
        <v>0</v>
      </c>
      <c r="H69" s="201">
        <v>0</v>
      </c>
      <c r="I69" s="201">
        <v>0</v>
      </c>
      <c r="J69" s="201">
        <v>0</v>
      </c>
      <c r="K69" s="201">
        <v>0</v>
      </c>
      <c r="L69" s="201">
        <v>0</v>
      </c>
      <c r="M69" s="201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1">
        <v>0</v>
      </c>
      <c r="W69" s="201">
        <v>0</v>
      </c>
      <c r="X69" s="201">
        <v>0</v>
      </c>
      <c r="Y69" s="201">
        <v>0</v>
      </c>
      <c r="Z69" s="201">
        <v>0</v>
      </c>
      <c r="AA69" s="201">
        <v>0</v>
      </c>
      <c r="AB69" t="s">
        <v>364</v>
      </c>
    </row>
    <row r="70" spans="1:28" x14ac:dyDescent="0.2">
      <c r="A70" s="217" t="s">
        <v>250</v>
      </c>
      <c r="B70" s="201">
        <v>0</v>
      </c>
      <c r="C70" s="201">
        <v>0</v>
      </c>
      <c r="D70" s="201">
        <v>0</v>
      </c>
      <c r="E70" s="201">
        <v>0</v>
      </c>
      <c r="F70" s="201">
        <v>0</v>
      </c>
      <c r="G70" s="201">
        <v>0</v>
      </c>
      <c r="H70" s="201">
        <v>0</v>
      </c>
      <c r="I70" s="201">
        <v>0</v>
      </c>
      <c r="J70" s="201">
        <v>0</v>
      </c>
      <c r="K70" s="201">
        <v>0</v>
      </c>
      <c r="L70" s="201">
        <v>0</v>
      </c>
      <c r="M70" s="201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1">
        <v>0</v>
      </c>
      <c r="W70" s="201">
        <v>0</v>
      </c>
      <c r="X70" s="201">
        <v>0</v>
      </c>
      <c r="Y70" s="201">
        <v>0</v>
      </c>
      <c r="Z70" s="201">
        <v>0</v>
      </c>
      <c r="AA70" s="201">
        <v>0</v>
      </c>
      <c r="AB70" t="s">
        <v>364</v>
      </c>
    </row>
    <row r="71" spans="1:28" x14ac:dyDescent="0.2">
      <c r="A71" s="217" t="s">
        <v>251</v>
      </c>
      <c r="B71" s="201">
        <v>0</v>
      </c>
      <c r="C71" s="201">
        <v>0</v>
      </c>
      <c r="D71" s="201">
        <v>0</v>
      </c>
      <c r="E71" s="201">
        <v>0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  <c r="L71" s="201">
        <v>0</v>
      </c>
      <c r="M71" s="201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1">
        <v>0</v>
      </c>
      <c r="W71" s="201">
        <v>0</v>
      </c>
      <c r="X71" s="201">
        <v>0</v>
      </c>
      <c r="Y71" s="201">
        <v>0</v>
      </c>
      <c r="Z71" s="201">
        <v>0</v>
      </c>
      <c r="AA71" s="201">
        <v>0</v>
      </c>
    </row>
    <row r="72" spans="1:28" x14ac:dyDescent="0.2">
      <c r="A72" s="220" t="s">
        <v>252</v>
      </c>
      <c r="B72" s="221">
        <v>0</v>
      </c>
      <c r="C72" s="221">
        <v>0</v>
      </c>
      <c r="D72" s="221">
        <v>0</v>
      </c>
      <c r="E72" s="221">
        <v>0</v>
      </c>
      <c r="F72" s="221">
        <v>0</v>
      </c>
      <c r="G72" s="221">
        <v>0</v>
      </c>
      <c r="H72" s="221">
        <v>0</v>
      </c>
      <c r="I72" s="221">
        <v>0</v>
      </c>
      <c r="J72" s="221">
        <v>0</v>
      </c>
      <c r="K72" s="221">
        <v>0</v>
      </c>
      <c r="L72" s="221">
        <v>0</v>
      </c>
      <c r="M72" s="221">
        <v>0</v>
      </c>
      <c r="N72" s="221">
        <v>0</v>
      </c>
      <c r="O72" s="221">
        <v>0</v>
      </c>
      <c r="P72" s="221">
        <v>0</v>
      </c>
      <c r="Q72" s="221">
        <v>0</v>
      </c>
      <c r="R72" s="221">
        <v>0</v>
      </c>
      <c r="S72" s="221">
        <v>0</v>
      </c>
      <c r="T72" s="221">
        <v>0</v>
      </c>
      <c r="U72" s="221">
        <v>0</v>
      </c>
      <c r="V72" s="221">
        <v>0</v>
      </c>
      <c r="W72" s="221">
        <v>0</v>
      </c>
      <c r="X72" s="221">
        <v>0</v>
      </c>
      <c r="Y72" s="221">
        <v>0</v>
      </c>
      <c r="Z72" s="221">
        <v>0</v>
      </c>
      <c r="AA72" s="221">
        <v>0</v>
      </c>
      <c r="AB72" t="s">
        <v>362</v>
      </c>
    </row>
    <row r="73" spans="1:28" x14ac:dyDescent="0.2">
      <c r="A73" s="217" t="s">
        <v>253</v>
      </c>
      <c r="B73" s="222">
        <v>0</v>
      </c>
      <c r="C73" s="222">
        <v>0</v>
      </c>
      <c r="D73" s="222">
        <v>0</v>
      </c>
      <c r="E73" s="222">
        <v>0</v>
      </c>
      <c r="F73" s="222">
        <v>0</v>
      </c>
      <c r="G73" s="222">
        <v>0</v>
      </c>
      <c r="H73" s="222">
        <v>0</v>
      </c>
      <c r="I73" s="222">
        <v>0</v>
      </c>
      <c r="J73" s="222">
        <v>0</v>
      </c>
      <c r="K73" s="222">
        <v>0</v>
      </c>
      <c r="L73" s="222">
        <v>0</v>
      </c>
      <c r="M73" s="222">
        <v>0</v>
      </c>
      <c r="N73" s="222">
        <v>0</v>
      </c>
      <c r="O73" s="222">
        <v>0</v>
      </c>
      <c r="P73" s="222">
        <v>0</v>
      </c>
      <c r="Q73" s="222">
        <v>0</v>
      </c>
      <c r="R73" s="222">
        <v>0</v>
      </c>
      <c r="S73" s="222">
        <v>0</v>
      </c>
      <c r="T73" s="222">
        <v>0</v>
      </c>
      <c r="U73" s="222">
        <v>0</v>
      </c>
      <c r="V73" s="222">
        <v>0</v>
      </c>
      <c r="W73" s="222">
        <v>0</v>
      </c>
      <c r="X73" s="222">
        <v>0</v>
      </c>
      <c r="Y73" s="222">
        <v>0</v>
      </c>
      <c r="Z73" s="222">
        <v>0</v>
      </c>
      <c r="AA73" s="222">
        <v>0</v>
      </c>
    </row>
    <row r="74" spans="1:28" x14ac:dyDescent="0.2">
      <c r="A74" s="217" t="s">
        <v>254</v>
      </c>
      <c r="B74" s="223">
        <v>0</v>
      </c>
      <c r="C74" s="223">
        <v>0</v>
      </c>
      <c r="D74" s="223">
        <v>0</v>
      </c>
      <c r="E74" s="223">
        <v>0</v>
      </c>
      <c r="F74" s="223">
        <v>0</v>
      </c>
      <c r="G74" s="223">
        <v>0</v>
      </c>
      <c r="H74" s="223">
        <v>0</v>
      </c>
      <c r="I74" s="223">
        <v>0</v>
      </c>
      <c r="J74" s="223">
        <v>0</v>
      </c>
      <c r="K74" s="223">
        <v>0</v>
      </c>
      <c r="L74" s="223">
        <v>0</v>
      </c>
      <c r="M74" s="223">
        <v>0</v>
      </c>
      <c r="N74" s="223">
        <v>0</v>
      </c>
      <c r="O74" s="223">
        <v>0</v>
      </c>
      <c r="P74" s="223">
        <v>0</v>
      </c>
      <c r="Q74" s="223">
        <v>0</v>
      </c>
      <c r="R74" s="223">
        <v>0</v>
      </c>
      <c r="S74" s="223">
        <v>0</v>
      </c>
      <c r="T74" s="223">
        <v>0</v>
      </c>
      <c r="U74" s="223">
        <v>0</v>
      </c>
      <c r="V74" s="223">
        <v>0</v>
      </c>
      <c r="W74" s="223">
        <v>0</v>
      </c>
      <c r="X74" s="223">
        <v>0</v>
      </c>
      <c r="Y74" s="223">
        <v>0</v>
      </c>
      <c r="Z74" s="223">
        <v>0</v>
      </c>
      <c r="AA74" s="223">
        <v>0</v>
      </c>
    </row>
    <row r="75" spans="1:28" x14ac:dyDescent="0.2">
      <c r="A75" s="217" t="s">
        <v>255</v>
      </c>
      <c r="B75" s="224">
        <v>0</v>
      </c>
      <c r="C75" s="224">
        <v>0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24">
        <v>0</v>
      </c>
      <c r="O75" s="224">
        <v>0</v>
      </c>
      <c r="P75" s="224">
        <v>0</v>
      </c>
      <c r="Q75" s="224">
        <v>0</v>
      </c>
      <c r="R75" s="224">
        <v>0</v>
      </c>
      <c r="S75" s="224">
        <v>0</v>
      </c>
      <c r="T75" s="224">
        <v>0</v>
      </c>
      <c r="U75" s="224">
        <v>0</v>
      </c>
      <c r="V75" s="224">
        <v>0</v>
      </c>
      <c r="W75" s="224">
        <v>0</v>
      </c>
      <c r="X75" s="224">
        <v>0</v>
      </c>
      <c r="Y75" s="224">
        <v>0</v>
      </c>
      <c r="Z75" s="224">
        <v>0</v>
      </c>
      <c r="AA75" s="224">
        <v>0</v>
      </c>
    </row>
    <row r="76" spans="1:28" x14ac:dyDescent="0.2">
      <c r="A76" s="217" t="s">
        <v>256</v>
      </c>
      <c r="B76" s="224">
        <v>0</v>
      </c>
      <c r="C76" s="224">
        <v>0</v>
      </c>
      <c r="D76" s="224">
        <v>0</v>
      </c>
      <c r="E76" s="224">
        <v>0</v>
      </c>
      <c r="F76" s="224">
        <v>0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24">
        <v>0</v>
      </c>
      <c r="O76" s="224">
        <v>0</v>
      </c>
      <c r="P76" s="224">
        <v>0</v>
      </c>
      <c r="Q76" s="224">
        <v>0</v>
      </c>
      <c r="R76" s="224">
        <v>0</v>
      </c>
      <c r="S76" s="224">
        <v>0</v>
      </c>
      <c r="T76" s="224">
        <v>0</v>
      </c>
      <c r="U76" s="224">
        <v>0</v>
      </c>
      <c r="V76" s="224">
        <v>0</v>
      </c>
      <c r="W76" s="224">
        <v>0</v>
      </c>
      <c r="X76" s="224">
        <v>0</v>
      </c>
      <c r="Y76" s="224">
        <v>0</v>
      </c>
      <c r="Z76" s="224">
        <v>0</v>
      </c>
      <c r="AA76" s="224">
        <v>0</v>
      </c>
    </row>
    <row r="77" spans="1:28" x14ac:dyDescent="0.2">
      <c r="A77" s="220" t="s">
        <v>257</v>
      </c>
      <c r="B77" s="225">
        <v>0</v>
      </c>
      <c r="C77" s="225">
        <v>0</v>
      </c>
      <c r="D77" s="225">
        <v>0</v>
      </c>
      <c r="E77" s="225">
        <v>0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25">
        <v>0</v>
      </c>
      <c r="R77" s="225">
        <v>0</v>
      </c>
      <c r="S77" s="225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0</v>
      </c>
      <c r="Z77" s="225">
        <v>0</v>
      </c>
      <c r="AA77" s="225">
        <v>0</v>
      </c>
      <c r="AB77" t="s">
        <v>364</v>
      </c>
    </row>
    <row r="78" spans="1:28" x14ac:dyDescent="0.2">
      <c r="A78" s="217" t="s">
        <v>258</v>
      </c>
      <c r="B78" s="226">
        <v>0</v>
      </c>
      <c r="C78" s="226">
        <v>0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0</v>
      </c>
      <c r="P78" s="226">
        <v>0</v>
      </c>
      <c r="Q78" s="226">
        <v>0</v>
      </c>
      <c r="R78" s="226">
        <v>0</v>
      </c>
      <c r="S78" s="226">
        <v>0</v>
      </c>
      <c r="T78" s="226">
        <v>0</v>
      </c>
      <c r="U78" s="226">
        <v>0</v>
      </c>
      <c r="V78" s="226">
        <v>0</v>
      </c>
      <c r="W78" s="226">
        <v>0</v>
      </c>
      <c r="X78" s="226">
        <v>0</v>
      </c>
      <c r="Y78" s="226">
        <v>0</v>
      </c>
      <c r="Z78" s="226">
        <v>0</v>
      </c>
      <c r="AA78" s="226">
        <v>0</v>
      </c>
    </row>
    <row r="79" spans="1:28" x14ac:dyDescent="0.2">
      <c r="A79" s="217" t="s">
        <v>259</v>
      </c>
      <c r="B79" s="224">
        <v>0</v>
      </c>
      <c r="C79" s="224">
        <v>0</v>
      </c>
      <c r="D79" s="224">
        <v>0</v>
      </c>
      <c r="E79" s="224">
        <v>0</v>
      </c>
      <c r="F79" s="224">
        <v>0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24">
        <v>0</v>
      </c>
      <c r="O79" s="224">
        <v>0</v>
      </c>
      <c r="P79" s="224">
        <v>0</v>
      </c>
      <c r="Q79" s="224">
        <v>0</v>
      </c>
      <c r="R79" s="224">
        <v>0</v>
      </c>
      <c r="S79" s="224">
        <v>0</v>
      </c>
      <c r="T79" s="224">
        <v>0</v>
      </c>
      <c r="U79" s="224">
        <v>0</v>
      </c>
      <c r="V79" s="224">
        <v>0</v>
      </c>
      <c r="W79" s="224">
        <v>0</v>
      </c>
      <c r="X79" s="224">
        <v>0</v>
      </c>
      <c r="Y79" s="224">
        <v>0</v>
      </c>
      <c r="Z79" s="224">
        <v>0</v>
      </c>
      <c r="AA79" s="224">
        <v>0</v>
      </c>
    </row>
    <row r="80" spans="1:28" x14ac:dyDescent="0.2">
      <c r="A80" s="217" t="s">
        <v>260</v>
      </c>
      <c r="B80" s="224">
        <v>0</v>
      </c>
      <c r="C80" s="224">
        <v>0</v>
      </c>
      <c r="D80" s="224">
        <v>0</v>
      </c>
      <c r="E80" s="224">
        <v>0</v>
      </c>
      <c r="F80" s="224">
        <v>0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24">
        <v>0</v>
      </c>
      <c r="O80" s="224">
        <v>0</v>
      </c>
      <c r="P80" s="224">
        <v>0</v>
      </c>
      <c r="Q80" s="224">
        <v>0</v>
      </c>
      <c r="R80" s="224">
        <v>0</v>
      </c>
      <c r="S80" s="224">
        <v>0</v>
      </c>
      <c r="T80" s="224">
        <v>0</v>
      </c>
      <c r="U80" s="224">
        <v>0</v>
      </c>
      <c r="V80" s="224">
        <v>0</v>
      </c>
      <c r="W80" s="224">
        <v>0</v>
      </c>
      <c r="X80" s="224">
        <v>0</v>
      </c>
      <c r="Y80" s="224">
        <v>0</v>
      </c>
      <c r="Z80" s="224">
        <v>0</v>
      </c>
      <c r="AA80" s="224">
        <v>0</v>
      </c>
    </row>
    <row r="81" spans="1:28" x14ac:dyDescent="0.2">
      <c r="A81" s="217" t="s">
        <v>261</v>
      </c>
      <c r="B81" s="224">
        <v>0</v>
      </c>
      <c r="C81" s="224">
        <v>0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  <c r="N81" s="224">
        <v>0</v>
      </c>
      <c r="O81" s="224">
        <v>0</v>
      </c>
      <c r="P81" s="224">
        <v>0</v>
      </c>
      <c r="Q81" s="224">
        <v>0</v>
      </c>
      <c r="R81" s="224">
        <v>0</v>
      </c>
      <c r="S81" s="224">
        <v>0</v>
      </c>
      <c r="T81" s="224">
        <v>0</v>
      </c>
      <c r="U81" s="224">
        <v>0</v>
      </c>
      <c r="V81" s="224">
        <v>0</v>
      </c>
      <c r="W81" s="224">
        <v>0</v>
      </c>
      <c r="X81" s="224">
        <v>0</v>
      </c>
      <c r="Y81" s="224">
        <v>0</v>
      </c>
      <c r="Z81" s="224">
        <v>0</v>
      </c>
      <c r="AA81" s="224">
        <v>0</v>
      </c>
    </row>
    <row r="82" spans="1:28" x14ac:dyDescent="0.2">
      <c r="A82" s="217" t="s">
        <v>262</v>
      </c>
      <c r="B82" s="224">
        <v>0</v>
      </c>
      <c r="C82" s="224">
        <v>0</v>
      </c>
      <c r="D82" s="224">
        <v>0</v>
      </c>
      <c r="E82" s="224">
        <v>0</v>
      </c>
      <c r="F82" s="224">
        <v>0</v>
      </c>
      <c r="G82" s="224">
        <v>0</v>
      </c>
      <c r="H82" s="224">
        <v>0</v>
      </c>
      <c r="I82" s="224">
        <v>0</v>
      </c>
      <c r="J82" s="224">
        <v>0</v>
      </c>
      <c r="K82" s="224">
        <v>0</v>
      </c>
      <c r="L82" s="224">
        <v>0</v>
      </c>
      <c r="M82" s="224">
        <v>0</v>
      </c>
      <c r="N82" s="224">
        <v>0</v>
      </c>
      <c r="O82" s="224">
        <v>0</v>
      </c>
      <c r="P82" s="224">
        <v>0</v>
      </c>
      <c r="Q82" s="224">
        <v>0</v>
      </c>
      <c r="R82" s="224">
        <v>0</v>
      </c>
      <c r="S82" s="224">
        <v>0</v>
      </c>
      <c r="T82" s="224">
        <v>0</v>
      </c>
      <c r="U82" s="224">
        <v>0</v>
      </c>
      <c r="V82" s="224">
        <v>0</v>
      </c>
      <c r="W82" s="224">
        <v>0</v>
      </c>
      <c r="X82" s="224">
        <v>0</v>
      </c>
      <c r="Y82" s="224">
        <v>0</v>
      </c>
      <c r="Z82" s="224">
        <v>0</v>
      </c>
      <c r="AA82" s="224">
        <v>0</v>
      </c>
    </row>
    <row r="83" spans="1:28" x14ac:dyDescent="0.2">
      <c r="A83" s="220" t="s">
        <v>263</v>
      </c>
      <c r="B83" s="225">
        <v>0</v>
      </c>
      <c r="C83" s="225">
        <v>0</v>
      </c>
      <c r="D83" s="225">
        <v>0</v>
      </c>
      <c r="E83" s="225">
        <v>0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0</v>
      </c>
      <c r="M83" s="225">
        <v>0</v>
      </c>
      <c r="N83" s="225">
        <v>0</v>
      </c>
      <c r="O83" s="225">
        <v>0</v>
      </c>
      <c r="P83" s="225">
        <v>0</v>
      </c>
      <c r="Q83" s="225">
        <v>0</v>
      </c>
      <c r="R83" s="225">
        <v>0</v>
      </c>
      <c r="S83" s="225">
        <v>0</v>
      </c>
      <c r="T83" s="225">
        <v>0</v>
      </c>
      <c r="U83" s="225">
        <v>0</v>
      </c>
      <c r="V83" s="225">
        <v>0</v>
      </c>
      <c r="W83" s="225">
        <v>0</v>
      </c>
      <c r="X83" s="225">
        <v>0</v>
      </c>
      <c r="Y83" s="225">
        <v>0</v>
      </c>
      <c r="Z83" s="225">
        <v>0</v>
      </c>
      <c r="AA83" s="225">
        <v>0</v>
      </c>
      <c r="AB83" t="s">
        <v>362</v>
      </c>
    </row>
    <row r="84" spans="1:28" x14ac:dyDescent="0.2">
      <c r="A84" s="217" t="s">
        <v>264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0</v>
      </c>
    </row>
    <row r="85" spans="1:28" x14ac:dyDescent="0.2">
      <c r="A85" s="217" t="s">
        <v>265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  <c r="N85" s="224">
        <v>0</v>
      </c>
      <c r="O85" s="224">
        <v>0</v>
      </c>
      <c r="P85" s="224">
        <v>0</v>
      </c>
      <c r="Q85" s="224">
        <v>0</v>
      </c>
      <c r="R85" s="224">
        <v>0</v>
      </c>
      <c r="S85" s="224">
        <v>0</v>
      </c>
      <c r="T85" s="224">
        <v>0</v>
      </c>
      <c r="U85" s="224">
        <v>0</v>
      </c>
      <c r="V85" s="224">
        <v>0</v>
      </c>
      <c r="W85" s="224">
        <v>0</v>
      </c>
      <c r="X85" s="224">
        <v>0</v>
      </c>
      <c r="Y85" s="224">
        <v>0</v>
      </c>
      <c r="Z85" s="224">
        <v>0</v>
      </c>
      <c r="AA85" s="224">
        <v>0</v>
      </c>
    </row>
    <row r="86" spans="1:28" x14ac:dyDescent="0.2">
      <c r="A86" s="217" t="s">
        <v>266</v>
      </c>
      <c r="B86" s="224">
        <v>0</v>
      </c>
      <c r="C86" s="224">
        <v>0</v>
      </c>
      <c r="D86" s="224">
        <v>0</v>
      </c>
      <c r="E86" s="224">
        <v>0</v>
      </c>
      <c r="F86" s="224">
        <v>0</v>
      </c>
      <c r="G86" s="224">
        <v>0</v>
      </c>
      <c r="H86" s="224">
        <v>0</v>
      </c>
      <c r="I86" s="224">
        <v>0</v>
      </c>
      <c r="J86" s="224">
        <v>0</v>
      </c>
      <c r="K86" s="224">
        <v>0</v>
      </c>
      <c r="L86" s="224">
        <v>0</v>
      </c>
      <c r="M86" s="224">
        <v>0</v>
      </c>
      <c r="N86" s="224">
        <v>0</v>
      </c>
      <c r="O86" s="224">
        <v>0</v>
      </c>
      <c r="P86" s="224">
        <v>0</v>
      </c>
      <c r="Q86" s="224">
        <v>0</v>
      </c>
      <c r="R86" s="224">
        <v>0</v>
      </c>
      <c r="S86" s="224">
        <v>0</v>
      </c>
      <c r="T86" s="224">
        <v>0</v>
      </c>
      <c r="U86" s="224">
        <v>0</v>
      </c>
      <c r="V86" s="224">
        <v>0</v>
      </c>
      <c r="W86" s="224">
        <v>0</v>
      </c>
      <c r="X86" s="224">
        <v>0</v>
      </c>
      <c r="Y86" s="224">
        <v>0</v>
      </c>
      <c r="Z86" s="224">
        <v>0</v>
      </c>
      <c r="AA86" s="224">
        <v>0</v>
      </c>
    </row>
    <row r="87" spans="1:28" x14ac:dyDescent="0.2">
      <c r="A87" s="217" t="s">
        <v>267</v>
      </c>
      <c r="B87" s="224">
        <v>0</v>
      </c>
      <c r="C87" s="224">
        <v>0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  <c r="N87" s="224">
        <v>0</v>
      </c>
      <c r="O87" s="224">
        <v>0</v>
      </c>
      <c r="P87" s="224">
        <v>0</v>
      </c>
      <c r="Q87" s="224">
        <v>0</v>
      </c>
      <c r="R87" s="224">
        <v>0</v>
      </c>
      <c r="S87" s="224">
        <v>0</v>
      </c>
      <c r="T87" s="224">
        <v>0</v>
      </c>
      <c r="U87" s="224">
        <v>0</v>
      </c>
      <c r="V87" s="224">
        <v>0</v>
      </c>
      <c r="W87" s="224">
        <v>0</v>
      </c>
      <c r="X87" s="224">
        <v>0</v>
      </c>
      <c r="Y87" s="224">
        <v>0</v>
      </c>
      <c r="Z87" s="224">
        <v>0</v>
      </c>
      <c r="AA87" s="224">
        <v>0</v>
      </c>
    </row>
    <row r="88" spans="1:28" x14ac:dyDescent="0.2">
      <c r="A88" s="217" t="s">
        <v>268</v>
      </c>
      <c r="B88" s="224">
        <v>0</v>
      </c>
      <c r="C88" s="224">
        <v>0</v>
      </c>
      <c r="D88" s="224">
        <v>0</v>
      </c>
      <c r="E88" s="224">
        <v>0</v>
      </c>
      <c r="F88" s="224">
        <v>0</v>
      </c>
      <c r="G88" s="224">
        <v>0</v>
      </c>
      <c r="H88" s="224">
        <v>0</v>
      </c>
      <c r="I88" s="224">
        <v>0</v>
      </c>
      <c r="J88" s="224">
        <v>0</v>
      </c>
      <c r="K88" s="224">
        <v>0</v>
      </c>
      <c r="L88" s="224">
        <v>0</v>
      </c>
      <c r="M88" s="224">
        <v>0</v>
      </c>
      <c r="N88" s="224">
        <v>0</v>
      </c>
      <c r="O88" s="224">
        <v>0</v>
      </c>
      <c r="P88" s="224">
        <v>0</v>
      </c>
      <c r="Q88" s="224">
        <v>0</v>
      </c>
      <c r="R88" s="224">
        <v>0</v>
      </c>
      <c r="S88" s="224">
        <v>0</v>
      </c>
      <c r="T88" s="224">
        <v>0</v>
      </c>
      <c r="U88" s="224">
        <v>0</v>
      </c>
      <c r="V88" s="224">
        <v>0</v>
      </c>
      <c r="W88" s="224">
        <v>0</v>
      </c>
      <c r="X88" s="224">
        <v>0</v>
      </c>
      <c r="Y88" s="224">
        <v>0</v>
      </c>
      <c r="Z88" s="224">
        <v>0</v>
      </c>
      <c r="AA88" s="224">
        <v>0</v>
      </c>
    </row>
    <row r="89" spans="1:28" x14ac:dyDescent="0.2">
      <c r="A89" s="217" t="s">
        <v>269</v>
      </c>
      <c r="B89" s="224">
        <v>0</v>
      </c>
      <c r="C89" s="224">
        <v>0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  <c r="N89" s="224">
        <v>0</v>
      </c>
      <c r="O89" s="224">
        <v>0</v>
      </c>
      <c r="P89" s="224">
        <v>0</v>
      </c>
      <c r="Q89" s="224">
        <v>0</v>
      </c>
      <c r="R89" s="224">
        <v>0</v>
      </c>
      <c r="S89" s="224">
        <v>0</v>
      </c>
      <c r="T89" s="224">
        <v>0</v>
      </c>
      <c r="U89" s="224">
        <v>0</v>
      </c>
      <c r="V89" s="224">
        <v>0</v>
      </c>
      <c r="W89" s="224">
        <v>0</v>
      </c>
      <c r="X89" s="224">
        <v>0</v>
      </c>
      <c r="Y89" s="224">
        <v>0</v>
      </c>
      <c r="Z89" s="224">
        <v>0</v>
      </c>
      <c r="AA89" s="224">
        <v>0</v>
      </c>
    </row>
    <row r="90" spans="1:28" x14ac:dyDescent="0.2">
      <c r="A90" s="220" t="s">
        <v>270</v>
      </c>
      <c r="B90" s="227">
        <v>0</v>
      </c>
      <c r="C90" s="227">
        <v>0</v>
      </c>
      <c r="D90" s="227">
        <v>0</v>
      </c>
      <c r="E90" s="227">
        <v>0</v>
      </c>
      <c r="F90" s="227">
        <v>0</v>
      </c>
      <c r="G90" s="227">
        <v>0</v>
      </c>
      <c r="H90" s="227">
        <v>0</v>
      </c>
      <c r="I90" s="227">
        <v>0</v>
      </c>
      <c r="J90" s="227">
        <v>0</v>
      </c>
      <c r="K90" s="227">
        <v>0</v>
      </c>
      <c r="L90" s="227">
        <v>0</v>
      </c>
      <c r="M90" s="227">
        <v>0</v>
      </c>
      <c r="N90" s="227">
        <v>0</v>
      </c>
      <c r="O90" s="227">
        <v>0</v>
      </c>
      <c r="P90" s="227">
        <v>0</v>
      </c>
      <c r="Q90" s="227">
        <v>0</v>
      </c>
      <c r="R90" s="227">
        <v>0</v>
      </c>
      <c r="S90" s="227">
        <v>0</v>
      </c>
      <c r="T90" s="227">
        <v>0</v>
      </c>
      <c r="U90" s="227">
        <v>0</v>
      </c>
      <c r="V90" s="227">
        <v>0</v>
      </c>
      <c r="W90" s="227">
        <v>0</v>
      </c>
      <c r="X90" s="227">
        <v>0</v>
      </c>
      <c r="Y90" s="227">
        <v>0</v>
      </c>
      <c r="Z90" s="227">
        <v>0</v>
      </c>
      <c r="AA90" s="227">
        <v>0</v>
      </c>
      <c r="AB90" t="s">
        <v>364</v>
      </c>
    </row>
    <row r="91" spans="1:28" x14ac:dyDescent="0.2">
      <c r="A91" s="217" t="s">
        <v>271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X91" s="228">
        <v>0</v>
      </c>
      <c r="Y91" s="228">
        <v>0</v>
      </c>
      <c r="Z91" s="228">
        <v>0</v>
      </c>
      <c r="AA91" s="228">
        <v>0</v>
      </c>
    </row>
    <row r="92" spans="1:28" x14ac:dyDescent="0.2">
      <c r="A92" s="217" t="s">
        <v>272</v>
      </c>
      <c r="B92" s="211">
        <v>0</v>
      </c>
      <c r="C92" s="211">
        <v>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</row>
    <row r="93" spans="1:28" x14ac:dyDescent="0.2">
      <c r="A93" s="217" t="s">
        <v>273</v>
      </c>
      <c r="B93" s="222">
        <v>0</v>
      </c>
      <c r="C93" s="222">
        <v>0</v>
      </c>
      <c r="D93" s="222">
        <v>0</v>
      </c>
      <c r="E93" s="222">
        <v>0</v>
      </c>
      <c r="F93" s="222">
        <v>0</v>
      </c>
      <c r="G93" s="222">
        <v>0</v>
      </c>
      <c r="H93" s="222">
        <v>0</v>
      </c>
      <c r="I93" s="222">
        <v>0</v>
      </c>
      <c r="J93" s="222">
        <v>0</v>
      </c>
      <c r="K93" s="222">
        <v>0</v>
      </c>
      <c r="L93" s="222">
        <v>0</v>
      </c>
      <c r="M93" s="222">
        <v>0</v>
      </c>
      <c r="N93" s="222">
        <v>0</v>
      </c>
      <c r="O93" s="222">
        <v>0</v>
      </c>
      <c r="P93" s="222">
        <v>0</v>
      </c>
      <c r="Q93" s="222">
        <v>0</v>
      </c>
      <c r="R93" s="222">
        <v>0</v>
      </c>
      <c r="S93" s="222">
        <v>0</v>
      </c>
      <c r="T93" s="222">
        <v>0</v>
      </c>
      <c r="U93" s="222">
        <v>0</v>
      </c>
      <c r="V93" s="222">
        <v>0</v>
      </c>
      <c r="W93" s="222">
        <v>0</v>
      </c>
      <c r="X93" s="222">
        <v>0</v>
      </c>
      <c r="Y93" s="222">
        <v>0</v>
      </c>
      <c r="Z93" s="222">
        <v>0</v>
      </c>
      <c r="AA93" s="222">
        <v>0</v>
      </c>
    </row>
    <row r="94" spans="1:28" x14ac:dyDescent="0.2">
      <c r="A94" s="217" t="s">
        <v>274</v>
      </c>
      <c r="B94" s="223">
        <v>0</v>
      </c>
      <c r="C94" s="223">
        <v>0</v>
      </c>
      <c r="D94" s="223">
        <v>0</v>
      </c>
      <c r="E94" s="223">
        <v>0</v>
      </c>
      <c r="F94" s="223">
        <v>0</v>
      </c>
      <c r="G94" s="223">
        <v>0</v>
      </c>
      <c r="H94" s="223">
        <v>0</v>
      </c>
      <c r="I94" s="223">
        <v>0</v>
      </c>
      <c r="J94" s="223">
        <v>0</v>
      </c>
      <c r="K94" s="223">
        <v>0</v>
      </c>
      <c r="L94" s="223">
        <v>0</v>
      </c>
      <c r="M94" s="223">
        <v>0</v>
      </c>
      <c r="N94" s="223">
        <v>0</v>
      </c>
      <c r="O94" s="223">
        <v>0</v>
      </c>
      <c r="P94" s="223">
        <v>0</v>
      </c>
      <c r="Q94" s="223">
        <v>0</v>
      </c>
      <c r="R94" s="223">
        <v>0</v>
      </c>
      <c r="S94" s="223">
        <v>0</v>
      </c>
      <c r="T94" s="223">
        <v>0</v>
      </c>
      <c r="U94" s="223">
        <v>0</v>
      </c>
      <c r="V94" s="223">
        <v>0</v>
      </c>
      <c r="W94" s="223">
        <v>0</v>
      </c>
      <c r="X94" s="223">
        <v>0</v>
      </c>
      <c r="Y94" s="223">
        <v>0</v>
      </c>
      <c r="Z94" s="223">
        <v>0</v>
      </c>
      <c r="AA94" s="223">
        <v>0</v>
      </c>
    </row>
    <row r="95" spans="1:28" x14ac:dyDescent="0.2">
      <c r="A95" s="220" t="s">
        <v>275</v>
      </c>
      <c r="B95" s="227">
        <v>0</v>
      </c>
      <c r="C95" s="227">
        <v>0</v>
      </c>
      <c r="D95" s="227">
        <v>0</v>
      </c>
      <c r="E95" s="227">
        <v>0</v>
      </c>
      <c r="F95" s="227">
        <v>0</v>
      </c>
      <c r="G95" s="227">
        <v>0</v>
      </c>
      <c r="H95" s="227">
        <v>0</v>
      </c>
      <c r="I95" s="227">
        <v>0</v>
      </c>
      <c r="J95" s="227">
        <v>0</v>
      </c>
      <c r="K95" s="227">
        <v>0</v>
      </c>
      <c r="L95" s="227">
        <v>0</v>
      </c>
      <c r="M95" s="227">
        <v>0</v>
      </c>
      <c r="N95" s="227">
        <v>0</v>
      </c>
      <c r="O95" s="227">
        <v>0</v>
      </c>
      <c r="P95" s="227">
        <v>0</v>
      </c>
      <c r="Q95" s="227">
        <v>0</v>
      </c>
      <c r="R95" s="227">
        <v>0</v>
      </c>
      <c r="S95" s="227">
        <v>0</v>
      </c>
      <c r="T95" s="227">
        <v>0</v>
      </c>
      <c r="U95" s="227">
        <v>0</v>
      </c>
      <c r="V95" s="227">
        <v>0</v>
      </c>
      <c r="W95" s="227">
        <v>0</v>
      </c>
      <c r="X95" s="227">
        <v>0</v>
      </c>
      <c r="Y95" s="227">
        <v>0</v>
      </c>
      <c r="Z95" s="227">
        <v>0</v>
      </c>
      <c r="AA95" s="227">
        <v>0</v>
      </c>
      <c r="AB95" t="s">
        <v>364</v>
      </c>
    </row>
    <row r="96" spans="1:28" x14ac:dyDescent="0.2">
      <c r="A96" s="217" t="s">
        <v>276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29">
        <v>0</v>
      </c>
      <c r="U96" s="229">
        <v>0</v>
      </c>
      <c r="V96" s="229">
        <v>0</v>
      </c>
      <c r="W96" s="229">
        <v>0</v>
      </c>
      <c r="X96" s="229">
        <v>0</v>
      </c>
      <c r="Y96" s="229">
        <v>0</v>
      </c>
      <c r="Z96" s="229">
        <v>0</v>
      </c>
      <c r="AA96" s="229">
        <v>0</v>
      </c>
    </row>
    <row r="97" spans="1:28" x14ac:dyDescent="0.2">
      <c r="A97" s="217" t="s">
        <v>277</v>
      </c>
      <c r="B97" s="229">
        <v>0</v>
      </c>
      <c r="C97" s="229">
        <v>0</v>
      </c>
      <c r="D97" s="229">
        <v>0</v>
      </c>
      <c r="E97" s="229">
        <v>0</v>
      </c>
      <c r="F97" s="229">
        <v>0</v>
      </c>
      <c r="G97" s="229">
        <v>0</v>
      </c>
      <c r="H97" s="229">
        <v>0</v>
      </c>
      <c r="I97" s="229">
        <v>0</v>
      </c>
      <c r="J97" s="229">
        <v>0</v>
      </c>
      <c r="K97" s="229">
        <v>0</v>
      </c>
      <c r="L97" s="229">
        <v>0</v>
      </c>
      <c r="M97" s="229">
        <v>0</v>
      </c>
      <c r="N97" s="229">
        <v>0</v>
      </c>
      <c r="O97" s="229">
        <v>0</v>
      </c>
      <c r="P97" s="229">
        <v>0</v>
      </c>
      <c r="Q97" s="229">
        <v>0</v>
      </c>
      <c r="R97" s="229">
        <v>0</v>
      </c>
      <c r="S97" s="229">
        <v>0</v>
      </c>
      <c r="T97" s="229">
        <v>0</v>
      </c>
      <c r="U97" s="229">
        <v>0</v>
      </c>
      <c r="V97" s="229">
        <v>0</v>
      </c>
      <c r="W97" s="229">
        <v>0</v>
      </c>
      <c r="X97" s="229">
        <v>0</v>
      </c>
      <c r="Y97" s="229">
        <v>0</v>
      </c>
      <c r="Z97" s="229">
        <v>0</v>
      </c>
      <c r="AA97" s="229">
        <v>0</v>
      </c>
    </row>
    <row r="98" spans="1:28" ht="16" thickBot="1" x14ac:dyDescent="0.25">
      <c r="A98" s="217" t="s">
        <v>278</v>
      </c>
      <c r="B98" s="230">
        <v>0</v>
      </c>
      <c r="C98" s="230">
        <v>0</v>
      </c>
      <c r="D98" s="230">
        <v>0</v>
      </c>
      <c r="E98" s="230">
        <v>0</v>
      </c>
      <c r="F98" s="230">
        <v>0</v>
      </c>
      <c r="G98" s="230">
        <v>0</v>
      </c>
      <c r="H98" s="230">
        <v>0</v>
      </c>
      <c r="I98" s="230">
        <v>0</v>
      </c>
      <c r="J98" s="230">
        <v>0</v>
      </c>
      <c r="K98" s="230">
        <v>0</v>
      </c>
      <c r="L98" s="230">
        <v>0</v>
      </c>
      <c r="M98" s="230">
        <v>0</v>
      </c>
      <c r="N98" s="230">
        <v>0</v>
      </c>
      <c r="O98" s="230">
        <v>0</v>
      </c>
      <c r="P98" s="230">
        <v>0</v>
      </c>
      <c r="Q98" s="230">
        <v>0</v>
      </c>
      <c r="R98" s="230">
        <v>0</v>
      </c>
      <c r="S98" s="230">
        <v>0</v>
      </c>
      <c r="T98" s="230">
        <v>0</v>
      </c>
      <c r="U98" s="230">
        <v>0</v>
      </c>
      <c r="V98" s="230">
        <v>0</v>
      </c>
      <c r="W98" s="230">
        <v>0</v>
      </c>
      <c r="X98" s="230">
        <v>0</v>
      </c>
      <c r="Y98" s="230">
        <v>0</v>
      </c>
      <c r="Z98" s="230">
        <v>0</v>
      </c>
      <c r="AA98" s="230">
        <v>0</v>
      </c>
    </row>
    <row r="99" spans="1:28" x14ac:dyDescent="0.2">
      <c r="A99" s="231" t="s">
        <v>279</v>
      </c>
      <c r="B99" s="195">
        <v>33013.758639826381</v>
      </c>
      <c r="C99" s="195">
        <v>31571.059357308015</v>
      </c>
      <c r="D99" s="195">
        <v>31642.846294528215</v>
      </c>
      <c r="E99" s="195">
        <v>31409.071603039367</v>
      </c>
      <c r="F99" s="195">
        <v>32083.928414439775</v>
      </c>
      <c r="G99" s="195">
        <v>31049.149447588035</v>
      </c>
      <c r="H99" s="195">
        <v>31302.397118729099</v>
      </c>
      <c r="I99" s="195">
        <v>31570.943607623558</v>
      </c>
      <c r="J99" s="195">
        <v>33035.556841261983</v>
      </c>
      <c r="K99" s="195">
        <v>31819.440139369053</v>
      </c>
      <c r="L99" s="195">
        <v>32085.242384746831</v>
      </c>
      <c r="M99" s="195">
        <v>32655.920708512946</v>
      </c>
      <c r="N99" s="195">
        <v>30634.7007209238</v>
      </c>
      <c r="O99" s="195">
        <v>31059.023873453159</v>
      </c>
      <c r="P99" s="195">
        <v>30956.04566676859</v>
      </c>
      <c r="Q99" s="195">
        <v>32393.617555991506</v>
      </c>
      <c r="R99" s="195">
        <v>31940.548371889883</v>
      </c>
      <c r="S99" s="195">
        <v>32845.481209566256</v>
      </c>
      <c r="T99" s="195">
        <v>31766.734813740797</v>
      </c>
      <c r="U99" s="195">
        <v>32251.733420907876</v>
      </c>
      <c r="V99" s="195">
        <v>32577.344977436878</v>
      </c>
      <c r="W99" s="195">
        <v>33363.026023792794</v>
      </c>
      <c r="X99" s="195">
        <v>33612.418505191497</v>
      </c>
      <c r="Y99" s="195">
        <v>34194.792248825965</v>
      </c>
      <c r="Z99" s="195">
        <v>34813.552228190776</v>
      </c>
      <c r="AA99" s="195">
        <v>34456.100950713218</v>
      </c>
    </row>
    <row r="100" spans="1:28" x14ac:dyDescent="0.2">
      <c r="A100" s="219" t="s">
        <v>280</v>
      </c>
      <c r="B100" s="232">
        <v>2706.3473859228543</v>
      </c>
      <c r="C100" s="232">
        <v>2814.0899359970631</v>
      </c>
      <c r="D100" s="232">
        <v>2907.8767862257064</v>
      </c>
      <c r="E100" s="232">
        <v>2988.0756494991861</v>
      </c>
      <c r="F100" s="232">
        <v>3164.3135493430327</v>
      </c>
      <c r="G100" s="232">
        <v>3225.1581279375687</v>
      </c>
      <c r="H100" s="232">
        <v>3088.3065505507911</v>
      </c>
      <c r="I100" s="232">
        <v>3102.4981852211536</v>
      </c>
      <c r="J100" s="232">
        <v>3272.536247200213</v>
      </c>
      <c r="K100" s="232">
        <v>3391.858169745462</v>
      </c>
      <c r="L100" s="232">
        <v>3496.3966067569067</v>
      </c>
      <c r="M100" s="232">
        <v>3581.8874484134712</v>
      </c>
      <c r="N100" s="232">
        <v>3647.3579702672182</v>
      </c>
      <c r="O100" s="232">
        <v>3670.1787429288952</v>
      </c>
      <c r="P100" s="232">
        <v>3750.2695114883672</v>
      </c>
      <c r="Q100" s="232">
        <v>3756.2956309824522</v>
      </c>
      <c r="R100" s="232">
        <v>3889.2618407797077</v>
      </c>
      <c r="S100" s="232">
        <v>3980.3273440874441</v>
      </c>
      <c r="T100" s="232">
        <v>4060.1168742424502</v>
      </c>
      <c r="U100" s="232">
        <v>4114.8840288881147</v>
      </c>
      <c r="V100" s="232">
        <v>4237.5057303410667</v>
      </c>
      <c r="W100" s="232">
        <v>4338.8722238681994</v>
      </c>
      <c r="X100" s="232">
        <v>4399.8136316849605</v>
      </c>
      <c r="Y100" s="232">
        <v>4381.9024941990156</v>
      </c>
      <c r="Z100" s="232">
        <v>4380.3943659040624</v>
      </c>
      <c r="AA100" s="232">
        <v>4436.0798690370711</v>
      </c>
      <c r="AB100" t="s">
        <v>365</v>
      </c>
    </row>
    <row r="101" spans="1:28" x14ac:dyDescent="0.2">
      <c r="A101" s="233" t="s">
        <v>281</v>
      </c>
      <c r="B101" s="208">
        <v>0</v>
      </c>
      <c r="C101" s="208">
        <v>0</v>
      </c>
      <c r="D101" s="208">
        <v>0</v>
      </c>
      <c r="E101" s="208">
        <v>0</v>
      </c>
      <c r="F101" s="208">
        <v>0</v>
      </c>
      <c r="G101" s="208">
        <v>0</v>
      </c>
      <c r="H101" s="208">
        <v>0</v>
      </c>
      <c r="I101" s="208">
        <v>0</v>
      </c>
      <c r="J101" s="208">
        <v>0</v>
      </c>
      <c r="K101" s="208">
        <v>0</v>
      </c>
      <c r="L101" s="208">
        <v>0</v>
      </c>
      <c r="M101" s="208">
        <v>0</v>
      </c>
      <c r="N101" s="208">
        <v>0</v>
      </c>
      <c r="O101" s="208">
        <v>0</v>
      </c>
      <c r="P101" s="208">
        <v>0</v>
      </c>
      <c r="Q101" s="208">
        <v>0</v>
      </c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208">
        <v>0</v>
      </c>
      <c r="X101" s="208">
        <v>0</v>
      </c>
      <c r="Y101" s="208">
        <v>0</v>
      </c>
      <c r="Z101" s="208">
        <v>0</v>
      </c>
      <c r="AA101" s="208">
        <v>0</v>
      </c>
    </row>
    <row r="102" spans="1:28" x14ac:dyDescent="0.2">
      <c r="A102" s="234" t="s">
        <v>282</v>
      </c>
      <c r="B102" s="222">
        <v>0</v>
      </c>
      <c r="C102" s="222">
        <v>0</v>
      </c>
      <c r="D102" s="222">
        <v>0</v>
      </c>
      <c r="E102" s="222">
        <v>0</v>
      </c>
      <c r="F102" s="222">
        <v>0</v>
      </c>
      <c r="G102" s="222">
        <v>0</v>
      </c>
      <c r="H102" s="222">
        <v>0</v>
      </c>
      <c r="I102" s="222">
        <v>0</v>
      </c>
      <c r="J102" s="222">
        <v>0</v>
      </c>
      <c r="K102" s="222">
        <v>0</v>
      </c>
      <c r="L102" s="222">
        <v>0</v>
      </c>
      <c r="M102" s="222">
        <v>0</v>
      </c>
      <c r="N102" s="222">
        <v>0</v>
      </c>
      <c r="O102" s="222">
        <v>0</v>
      </c>
      <c r="P102" s="222">
        <v>0</v>
      </c>
      <c r="Q102" s="222">
        <v>0</v>
      </c>
      <c r="R102" s="222">
        <v>0</v>
      </c>
      <c r="S102" s="222">
        <v>0</v>
      </c>
      <c r="T102" s="222">
        <v>0</v>
      </c>
      <c r="U102" s="222">
        <v>0</v>
      </c>
      <c r="V102" s="222">
        <v>0</v>
      </c>
      <c r="W102" s="222">
        <v>0</v>
      </c>
      <c r="X102" s="222">
        <v>0</v>
      </c>
      <c r="Y102" s="222">
        <v>0</v>
      </c>
      <c r="Z102" s="222">
        <v>0</v>
      </c>
      <c r="AA102" s="222">
        <v>0</v>
      </c>
    </row>
    <row r="103" spans="1:28" x14ac:dyDescent="0.2">
      <c r="A103" s="234" t="s">
        <v>283</v>
      </c>
      <c r="B103" s="201">
        <v>0</v>
      </c>
      <c r="C103" s="201">
        <v>0</v>
      </c>
      <c r="D103" s="201">
        <v>0</v>
      </c>
      <c r="E103" s="201">
        <v>0</v>
      </c>
      <c r="F103" s="201">
        <v>0</v>
      </c>
      <c r="G103" s="201">
        <v>0</v>
      </c>
      <c r="H103" s="201">
        <v>0</v>
      </c>
      <c r="I103" s="201">
        <v>0</v>
      </c>
      <c r="J103" s="201">
        <v>0</v>
      </c>
      <c r="K103" s="201">
        <v>0</v>
      </c>
      <c r="L103" s="201">
        <v>0</v>
      </c>
      <c r="M103" s="201">
        <v>0</v>
      </c>
      <c r="N103" s="201">
        <v>0</v>
      </c>
      <c r="O103" s="201">
        <v>0</v>
      </c>
      <c r="P103" s="201">
        <v>0</v>
      </c>
      <c r="Q103" s="201">
        <v>0</v>
      </c>
      <c r="R103" s="201">
        <v>0</v>
      </c>
      <c r="S103" s="201">
        <v>0</v>
      </c>
      <c r="T103" s="201">
        <v>0</v>
      </c>
      <c r="U103" s="201">
        <v>0</v>
      </c>
      <c r="V103" s="201">
        <v>0</v>
      </c>
      <c r="W103" s="201">
        <v>0</v>
      </c>
      <c r="X103" s="201">
        <v>0</v>
      </c>
      <c r="Y103" s="201">
        <v>0</v>
      </c>
      <c r="Z103" s="201">
        <v>0</v>
      </c>
      <c r="AA103" s="201">
        <v>0</v>
      </c>
    </row>
    <row r="104" spans="1:28" x14ac:dyDescent="0.2">
      <c r="A104" s="218" t="s">
        <v>284</v>
      </c>
      <c r="B104" s="201">
        <v>0</v>
      </c>
      <c r="C104" s="201">
        <v>0</v>
      </c>
      <c r="D104" s="201">
        <v>0</v>
      </c>
      <c r="E104" s="201">
        <v>0</v>
      </c>
      <c r="F104" s="201">
        <v>0</v>
      </c>
      <c r="G104" s="201">
        <v>0</v>
      </c>
      <c r="H104" s="201">
        <v>0</v>
      </c>
      <c r="I104" s="201">
        <v>0</v>
      </c>
      <c r="J104" s="201">
        <v>0</v>
      </c>
      <c r="K104" s="201">
        <v>0</v>
      </c>
      <c r="L104" s="201">
        <v>0</v>
      </c>
      <c r="M104" s="201">
        <v>0</v>
      </c>
      <c r="N104" s="201">
        <v>0</v>
      </c>
      <c r="O104" s="201">
        <v>0</v>
      </c>
      <c r="P104" s="201">
        <v>0</v>
      </c>
      <c r="Q104" s="201">
        <v>0</v>
      </c>
      <c r="R104" s="201">
        <v>0</v>
      </c>
      <c r="S104" s="201">
        <v>0</v>
      </c>
      <c r="T104" s="201">
        <v>0</v>
      </c>
      <c r="U104" s="201">
        <v>0</v>
      </c>
      <c r="V104" s="201">
        <v>0</v>
      </c>
      <c r="W104" s="201">
        <v>0</v>
      </c>
      <c r="X104" s="201">
        <v>0</v>
      </c>
      <c r="Y104" s="201">
        <v>0</v>
      </c>
      <c r="Z104" s="201">
        <v>0</v>
      </c>
      <c r="AA104" s="201">
        <v>0</v>
      </c>
    </row>
    <row r="105" spans="1:28" x14ac:dyDescent="0.2">
      <c r="A105" s="234" t="s">
        <v>285</v>
      </c>
      <c r="B105" s="201">
        <v>0</v>
      </c>
      <c r="C105" s="201">
        <v>0</v>
      </c>
      <c r="D105" s="201">
        <v>0</v>
      </c>
      <c r="E105" s="201">
        <v>0</v>
      </c>
      <c r="F105" s="201">
        <v>0</v>
      </c>
      <c r="G105" s="201">
        <v>0</v>
      </c>
      <c r="H105" s="201">
        <v>0</v>
      </c>
      <c r="I105" s="201">
        <v>0</v>
      </c>
      <c r="J105" s="201">
        <v>0</v>
      </c>
      <c r="K105" s="201">
        <v>0</v>
      </c>
      <c r="L105" s="201">
        <v>0</v>
      </c>
      <c r="M105" s="201">
        <v>0</v>
      </c>
      <c r="N105" s="201">
        <v>0</v>
      </c>
      <c r="O105" s="201">
        <v>0</v>
      </c>
      <c r="P105" s="201">
        <v>0</v>
      </c>
      <c r="Q105" s="201">
        <v>0</v>
      </c>
      <c r="R105" s="201">
        <v>0</v>
      </c>
      <c r="S105" s="201">
        <v>0</v>
      </c>
      <c r="T105" s="201">
        <v>0</v>
      </c>
      <c r="U105" s="201">
        <v>0</v>
      </c>
      <c r="V105" s="201">
        <v>0</v>
      </c>
      <c r="W105" s="201">
        <v>0</v>
      </c>
      <c r="X105" s="201">
        <v>0</v>
      </c>
      <c r="Y105" s="201">
        <v>0</v>
      </c>
      <c r="Z105" s="201">
        <v>0</v>
      </c>
      <c r="AA105" s="201">
        <v>0</v>
      </c>
    </row>
    <row r="106" spans="1:28" x14ac:dyDescent="0.2">
      <c r="A106" s="234" t="s">
        <v>286</v>
      </c>
      <c r="B106" s="201">
        <v>0</v>
      </c>
      <c r="C106" s="201">
        <v>0</v>
      </c>
      <c r="D106" s="201">
        <v>0</v>
      </c>
      <c r="E106" s="201">
        <v>0</v>
      </c>
      <c r="F106" s="201">
        <v>0</v>
      </c>
      <c r="G106" s="201">
        <v>0</v>
      </c>
      <c r="H106" s="201">
        <v>0</v>
      </c>
      <c r="I106" s="201">
        <v>0</v>
      </c>
      <c r="J106" s="201">
        <v>0</v>
      </c>
      <c r="K106" s="201">
        <v>0</v>
      </c>
      <c r="L106" s="201">
        <v>0</v>
      </c>
      <c r="M106" s="201">
        <v>0</v>
      </c>
      <c r="N106" s="201">
        <v>0</v>
      </c>
      <c r="O106" s="201">
        <v>0</v>
      </c>
      <c r="P106" s="201">
        <v>0</v>
      </c>
      <c r="Q106" s="201">
        <v>0</v>
      </c>
      <c r="R106" s="201">
        <v>0</v>
      </c>
      <c r="S106" s="201">
        <v>0</v>
      </c>
      <c r="T106" s="201">
        <v>0</v>
      </c>
      <c r="U106" s="201">
        <v>0</v>
      </c>
      <c r="V106" s="201">
        <v>0</v>
      </c>
      <c r="W106" s="201">
        <v>0</v>
      </c>
      <c r="X106" s="201">
        <v>0</v>
      </c>
      <c r="Y106" s="201">
        <v>0</v>
      </c>
      <c r="Z106" s="201">
        <v>0</v>
      </c>
      <c r="AA106" s="201">
        <v>0</v>
      </c>
    </row>
    <row r="107" spans="1:28" x14ac:dyDescent="0.2">
      <c r="A107" s="234" t="s">
        <v>287</v>
      </c>
      <c r="B107" s="201">
        <v>0</v>
      </c>
      <c r="C107" s="201">
        <v>0</v>
      </c>
      <c r="D107" s="201">
        <v>0</v>
      </c>
      <c r="E107" s="201">
        <v>0</v>
      </c>
      <c r="F107" s="201">
        <v>0</v>
      </c>
      <c r="G107" s="201">
        <v>0</v>
      </c>
      <c r="H107" s="201">
        <v>0</v>
      </c>
      <c r="I107" s="201">
        <v>0</v>
      </c>
      <c r="J107" s="201">
        <v>0</v>
      </c>
      <c r="K107" s="201">
        <v>0</v>
      </c>
      <c r="L107" s="201">
        <v>0</v>
      </c>
      <c r="M107" s="201">
        <v>0</v>
      </c>
      <c r="N107" s="201">
        <v>0</v>
      </c>
      <c r="O107" s="201">
        <v>0</v>
      </c>
      <c r="P107" s="201">
        <v>0</v>
      </c>
      <c r="Q107" s="201">
        <v>0</v>
      </c>
      <c r="R107" s="201">
        <v>0</v>
      </c>
      <c r="S107" s="201">
        <v>0</v>
      </c>
      <c r="T107" s="201">
        <v>0</v>
      </c>
      <c r="U107" s="201">
        <v>0</v>
      </c>
      <c r="V107" s="201">
        <v>0</v>
      </c>
      <c r="W107" s="201">
        <v>0</v>
      </c>
      <c r="X107" s="201">
        <v>0</v>
      </c>
      <c r="Y107" s="201">
        <v>0</v>
      </c>
      <c r="Z107" s="201">
        <v>0</v>
      </c>
      <c r="AA107" s="201">
        <v>0</v>
      </c>
    </row>
    <row r="108" spans="1:28" x14ac:dyDescent="0.2">
      <c r="A108" s="234" t="s">
        <v>288</v>
      </c>
      <c r="B108" s="206">
        <v>0</v>
      </c>
      <c r="C108" s="206">
        <v>0</v>
      </c>
      <c r="D108" s="206">
        <v>0</v>
      </c>
      <c r="E108" s="206">
        <v>0</v>
      </c>
      <c r="F108" s="206">
        <v>0</v>
      </c>
      <c r="G108" s="206">
        <v>0</v>
      </c>
      <c r="H108" s="206">
        <v>0</v>
      </c>
      <c r="I108" s="206">
        <v>0</v>
      </c>
      <c r="J108" s="206">
        <v>0</v>
      </c>
      <c r="K108" s="206">
        <v>0</v>
      </c>
      <c r="L108" s="206">
        <v>0</v>
      </c>
      <c r="M108" s="206">
        <v>0</v>
      </c>
      <c r="N108" s="206">
        <v>0</v>
      </c>
      <c r="O108" s="206">
        <v>0</v>
      </c>
      <c r="P108" s="206">
        <v>0</v>
      </c>
      <c r="Q108" s="206">
        <v>0</v>
      </c>
      <c r="R108" s="206">
        <v>0</v>
      </c>
      <c r="S108" s="206">
        <v>0</v>
      </c>
      <c r="T108" s="206">
        <v>0</v>
      </c>
      <c r="U108" s="206">
        <v>0</v>
      </c>
      <c r="V108" s="206">
        <v>0</v>
      </c>
      <c r="W108" s="206">
        <v>0</v>
      </c>
      <c r="X108" s="206">
        <v>0</v>
      </c>
      <c r="Y108" s="206">
        <v>0</v>
      </c>
      <c r="Z108" s="206">
        <v>0</v>
      </c>
      <c r="AA108" s="206">
        <v>0</v>
      </c>
    </row>
    <row r="109" spans="1:28" x14ac:dyDescent="0.2">
      <c r="A109" s="234" t="s">
        <v>289</v>
      </c>
      <c r="B109" s="235">
        <v>0</v>
      </c>
      <c r="C109" s="235">
        <v>0</v>
      </c>
      <c r="D109" s="235">
        <v>0</v>
      </c>
      <c r="E109" s="235">
        <v>0</v>
      </c>
      <c r="F109" s="235">
        <v>0</v>
      </c>
      <c r="G109" s="235">
        <v>0</v>
      </c>
      <c r="H109" s="235">
        <v>0</v>
      </c>
      <c r="I109" s="235">
        <v>0</v>
      </c>
      <c r="J109" s="235">
        <v>0</v>
      </c>
      <c r="K109" s="235">
        <v>0</v>
      </c>
      <c r="L109" s="235">
        <v>0</v>
      </c>
      <c r="M109" s="235">
        <v>0</v>
      </c>
      <c r="N109" s="235">
        <v>0</v>
      </c>
      <c r="O109" s="235">
        <v>0</v>
      </c>
      <c r="P109" s="235">
        <v>0</v>
      </c>
      <c r="Q109" s="235">
        <v>0</v>
      </c>
      <c r="R109" s="235">
        <v>0</v>
      </c>
      <c r="S109" s="235">
        <v>0</v>
      </c>
      <c r="T109" s="235">
        <v>0</v>
      </c>
      <c r="U109" s="235">
        <v>0</v>
      </c>
      <c r="V109" s="235">
        <v>0</v>
      </c>
      <c r="W109" s="235">
        <v>0</v>
      </c>
      <c r="X109" s="235">
        <v>0</v>
      </c>
      <c r="Y109" s="235">
        <v>0</v>
      </c>
      <c r="Z109" s="235">
        <v>0</v>
      </c>
      <c r="AA109" s="235">
        <v>0</v>
      </c>
    </row>
    <row r="110" spans="1:28" x14ac:dyDescent="0.2">
      <c r="A110" s="234" t="s">
        <v>290</v>
      </c>
      <c r="B110" s="201">
        <v>0</v>
      </c>
      <c r="C110" s="201">
        <v>0</v>
      </c>
      <c r="D110" s="201">
        <v>0</v>
      </c>
      <c r="E110" s="201">
        <v>0</v>
      </c>
      <c r="F110" s="201">
        <v>0</v>
      </c>
      <c r="G110" s="201">
        <v>0</v>
      </c>
      <c r="H110" s="201">
        <v>0</v>
      </c>
      <c r="I110" s="201">
        <v>0</v>
      </c>
      <c r="J110" s="201">
        <v>0</v>
      </c>
      <c r="K110" s="201">
        <v>0</v>
      </c>
      <c r="L110" s="201">
        <v>0</v>
      </c>
      <c r="M110" s="201">
        <v>0</v>
      </c>
      <c r="N110" s="201">
        <v>0</v>
      </c>
      <c r="O110" s="201">
        <v>0</v>
      </c>
      <c r="P110" s="201">
        <v>0</v>
      </c>
      <c r="Q110" s="201">
        <v>0</v>
      </c>
      <c r="R110" s="201">
        <v>0</v>
      </c>
      <c r="S110" s="201">
        <v>0</v>
      </c>
      <c r="T110" s="201">
        <v>0</v>
      </c>
      <c r="U110" s="201">
        <v>0</v>
      </c>
      <c r="V110" s="201">
        <v>0</v>
      </c>
      <c r="W110" s="201">
        <v>0</v>
      </c>
      <c r="X110" s="201">
        <v>0</v>
      </c>
      <c r="Y110" s="201">
        <v>0</v>
      </c>
      <c r="Z110" s="201">
        <v>0</v>
      </c>
      <c r="AA110" s="201">
        <v>0</v>
      </c>
    </row>
    <row r="111" spans="1:28" x14ac:dyDescent="0.2">
      <c r="A111" s="233" t="s">
        <v>291</v>
      </c>
      <c r="B111" s="236">
        <v>2706.3473859228543</v>
      </c>
      <c r="C111" s="236">
        <v>2814.0899359970631</v>
      </c>
      <c r="D111" s="236">
        <v>2907.8767862257064</v>
      </c>
      <c r="E111" s="236">
        <v>2988.0756494991861</v>
      </c>
      <c r="F111" s="236">
        <v>3164.3135493430327</v>
      </c>
      <c r="G111" s="236">
        <v>3225.1581279375687</v>
      </c>
      <c r="H111" s="236">
        <v>3088.3065505507911</v>
      </c>
      <c r="I111" s="236">
        <v>3102.4981852211536</v>
      </c>
      <c r="J111" s="236">
        <v>3272.536247200213</v>
      </c>
      <c r="K111" s="236">
        <v>3391.858169745462</v>
      </c>
      <c r="L111" s="236">
        <v>3496.3966067569067</v>
      </c>
      <c r="M111" s="236">
        <v>3581.8874484134712</v>
      </c>
      <c r="N111" s="236">
        <v>3647.3579702672182</v>
      </c>
      <c r="O111" s="236">
        <v>3670.1787429288952</v>
      </c>
      <c r="P111" s="236">
        <v>3750.2695114883672</v>
      </c>
      <c r="Q111" s="236">
        <v>3756.2956309824522</v>
      </c>
      <c r="R111" s="236">
        <v>3889.2618407797077</v>
      </c>
      <c r="S111" s="236">
        <v>3980.3273440874441</v>
      </c>
      <c r="T111" s="236">
        <v>4060.1168742424502</v>
      </c>
      <c r="U111" s="236">
        <v>4114.8840288881147</v>
      </c>
      <c r="V111" s="236">
        <v>4237.5057303410667</v>
      </c>
      <c r="W111" s="236">
        <v>4338.8722238681994</v>
      </c>
      <c r="X111" s="236">
        <v>4399.8136316849605</v>
      </c>
      <c r="Y111" s="236">
        <v>4381.9024941990156</v>
      </c>
      <c r="Z111" s="236">
        <v>4380.3943659040624</v>
      </c>
      <c r="AA111" s="236">
        <v>4436.0798690370711</v>
      </c>
    </row>
    <row r="112" spans="1:28" x14ac:dyDescent="0.2">
      <c r="A112" s="234" t="s">
        <v>292</v>
      </c>
      <c r="B112" s="201">
        <v>2194.9860880241185</v>
      </c>
      <c r="C112" s="201">
        <v>2312.9558395669101</v>
      </c>
      <c r="D112" s="201">
        <v>2408.366234931379</v>
      </c>
      <c r="E112" s="201">
        <v>2435.3403707904372</v>
      </c>
      <c r="F112" s="201">
        <v>2597.7583910377775</v>
      </c>
      <c r="G112" s="201">
        <v>2653.9507682969261</v>
      </c>
      <c r="H112" s="201">
        <v>2526.9466970002754</v>
      </c>
      <c r="I112" s="201">
        <v>2525.8186063926892</v>
      </c>
      <c r="J112" s="201">
        <v>2695.2331660954374</v>
      </c>
      <c r="K112" s="201">
        <v>2780.0884560421496</v>
      </c>
      <c r="L112" s="201">
        <v>2879.8831752297506</v>
      </c>
      <c r="M112" s="201">
        <v>2942.8796400577098</v>
      </c>
      <c r="N112" s="201">
        <v>3007.5441174810317</v>
      </c>
      <c r="O112" s="201">
        <v>3041.8489888584463</v>
      </c>
      <c r="P112" s="201">
        <v>3099.5289107779822</v>
      </c>
      <c r="Q112" s="201">
        <v>3088.3829771243513</v>
      </c>
      <c r="R112" s="201">
        <v>3197.9097061946763</v>
      </c>
      <c r="S112" s="201">
        <v>3283.3969374911094</v>
      </c>
      <c r="T112" s="201">
        <v>3363.5513785251615</v>
      </c>
      <c r="U112" s="201">
        <v>3406.2999386485399</v>
      </c>
      <c r="V112" s="201">
        <v>3520.0948584940697</v>
      </c>
      <c r="W112" s="201">
        <v>3583.610301325315</v>
      </c>
      <c r="X112" s="201">
        <v>3630.5379667784905</v>
      </c>
      <c r="Y112" s="201">
        <v>3593.1321031992275</v>
      </c>
      <c r="Z112" s="201">
        <v>3583.1606540883909</v>
      </c>
      <c r="AA112" s="201">
        <v>3630.2721184465672</v>
      </c>
    </row>
    <row r="113" spans="1:27" x14ac:dyDescent="0.2">
      <c r="A113" s="234" t="s">
        <v>293</v>
      </c>
      <c r="B113" s="201">
        <v>0</v>
      </c>
      <c r="C113" s="201">
        <v>0</v>
      </c>
      <c r="D113" s="201">
        <v>0</v>
      </c>
      <c r="E113" s="201">
        <v>0</v>
      </c>
      <c r="F113" s="201">
        <v>0</v>
      </c>
      <c r="G113" s="201">
        <v>0</v>
      </c>
      <c r="H113" s="201">
        <v>0</v>
      </c>
      <c r="I113" s="201">
        <v>0</v>
      </c>
      <c r="J113" s="201">
        <v>0</v>
      </c>
      <c r="K113" s="201">
        <v>0</v>
      </c>
      <c r="L113" s="201">
        <v>0</v>
      </c>
      <c r="M113" s="201">
        <v>0</v>
      </c>
      <c r="N113" s="201">
        <v>0</v>
      </c>
      <c r="O113" s="201">
        <v>0</v>
      </c>
      <c r="P113" s="201">
        <v>0</v>
      </c>
      <c r="Q113" s="201">
        <v>0</v>
      </c>
      <c r="R113" s="201">
        <v>0</v>
      </c>
      <c r="S113" s="201">
        <v>0</v>
      </c>
      <c r="T113" s="201">
        <v>0</v>
      </c>
      <c r="U113" s="201">
        <v>0</v>
      </c>
      <c r="V113" s="201">
        <v>0</v>
      </c>
      <c r="W113" s="201">
        <v>0</v>
      </c>
      <c r="X113" s="201">
        <v>0</v>
      </c>
      <c r="Y113" s="201">
        <v>0</v>
      </c>
      <c r="Z113" s="201">
        <v>0</v>
      </c>
      <c r="AA113" s="201">
        <v>0</v>
      </c>
    </row>
    <row r="114" spans="1:27" x14ac:dyDescent="0.2">
      <c r="A114" s="218" t="s">
        <v>294</v>
      </c>
      <c r="B114" s="201">
        <v>0</v>
      </c>
      <c r="C114" s="201">
        <v>0</v>
      </c>
      <c r="D114" s="201">
        <v>0</v>
      </c>
      <c r="E114" s="201">
        <v>0</v>
      </c>
      <c r="F114" s="201">
        <v>0</v>
      </c>
      <c r="G114" s="201">
        <v>0</v>
      </c>
      <c r="H114" s="201">
        <v>0</v>
      </c>
      <c r="I114" s="201">
        <v>0</v>
      </c>
      <c r="J114" s="201">
        <v>0</v>
      </c>
      <c r="K114" s="201">
        <v>0</v>
      </c>
      <c r="L114" s="201">
        <v>0</v>
      </c>
      <c r="M114" s="201">
        <v>0</v>
      </c>
      <c r="N114" s="201">
        <v>0</v>
      </c>
      <c r="O114" s="201">
        <v>0</v>
      </c>
      <c r="P114" s="201">
        <v>0</v>
      </c>
      <c r="Q114" s="201">
        <v>0</v>
      </c>
      <c r="R114" s="201">
        <v>0</v>
      </c>
      <c r="S114" s="201">
        <v>0</v>
      </c>
      <c r="T114" s="201">
        <v>0</v>
      </c>
      <c r="U114" s="201">
        <v>0</v>
      </c>
      <c r="V114" s="201">
        <v>0</v>
      </c>
      <c r="W114" s="201">
        <v>0</v>
      </c>
      <c r="X114" s="201">
        <v>0</v>
      </c>
      <c r="Y114" s="201">
        <v>0</v>
      </c>
      <c r="Z114" s="201">
        <v>0</v>
      </c>
      <c r="AA114" s="201">
        <v>0</v>
      </c>
    </row>
    <row r="115" spans="1:27" x14ac:dyDescent="0.2">
      <c r="A115" s="234" t="s">
        <v>295</v>
      </c>
      <c r="B115" s="201">
        <v>0</v>
      </c>
      <c r="C115" s="201">
        <v>0</v>
      </c>
      <c r="D115" s="201">
        <v>0</v>
      </c>
      <c r="E115" s="201">
        <v>0</v>
      </c>
      <c r="F115" s="201">
        <v>0</v>
      </c>
      <c r="G115" s="201">
        <v>0</v>
      </c>
      <c r="H115" s="201">
        <v>0</v>
      </c>
      <c r="I115" s="201">
        <v>0</v>
      </c>
      <c r="J115" s="201">
        <v>0</v>
      </c>
      <c r="K115" s="201">
        <v>0</v>
      </c>
      <c r="L115" s="201">
        <v>0</v>
      </c>
      <c r="M115" s="201">
        <v>0</v>
      </c>
      <c r="N115" s="201">
        <v>0</v>
      </c>
      <c r="O115" s="201">
        <v>0</v>
      </c>
      <c r="P115" s="201">
        <v>0</v>
      </c>
      <c r="Q115" s="201">
        <v>0</v>
      </c>
      <c r="R115" s="201">
        <v>0</v>
      </c>
      <c r="S115" s="201">
        <v>0</v>
      </c>
      <c r="T115" s="201">
        <v>0</v>
      </c>
      <c r="U115" s="201">
        <v>0</v>
      </c>
      <c r="V115" s="201">
        <v>0</v>
      </c>
      <c r="W115" s="201">
        <v>0</v>
      </c>
      <c r="X115" s="201">
        <v>0</v>
      </c>
      <c r="Y115" s="201">
        <v>0</v>
      </c>
      <c r="Z115" s="201">
        <v>0</v>
      </c>
      <c r="AA115" s="201">
        <v>0</v>
      </c>
    </row>
    <row r="116" spans="1:27" x14ac:dyDescent="0.2">
      <c r="A116" s="234" t="s">
        <v>296</v>
      </c>
      <c r="B116" s="201">
        <v>0</v>
      </c>
      <c r="C116" s="201">
        <v>0</v>
      </c>
      <c r="D116" s="201">
        <v>0</v>
      </c>
      <c r="E116" s="201">
        <v>0</v>
      </c>
      <c r="F116" s="201">
        <v>0</v>
      </c>
      <c r="G116" s="201">
        <v>0</v>
      </c>
      <c r="H116" s="201">
        <v>0</v>
      </c>
      <c r="I116" s="201">
        <v>0</v>
      </c>
      <c r="J116" s="201">
        <v>0</v>
      </c>
      <c r="K116" s="201">
        <v>0</v>
      </c>
      <c r="L116" s="201">
        <v>0</v>
      </c>
      <c r="M116" s="201">
        <v>0</v>
      </c>
      <c r="N116" s="201">
        <v>0</v>
      </c>
      <c r="O116" s="201">
        <v>0</v>
      </c>
      <c r="P116" s="201">
        <v>0</v>
      </c>
      <c r="Q116" s="201">
        <v>0</v>
      </c>
      <c r="R116" s="201">
        <v>0</v>
      </c>
      <c r="S116" s="201">
        <v>0</v>
      </c>
      <c r="T116" s="201">
        <v>0</v>
      </c>
      <c r="U116" s="201">
        <v>0</v>
      </c>
      <c r="V116" s="201">
        <v>0</v>
      </c>
      <c r="W116" s="201">
        <v>0</v>
      </c>
      <c r="X116" s="201">
        <v>0</v>
      </c>
      <c r="Y116" s="201">
        <v>0</v>
      </c>
      <c r="Z116" s="201">
        <v>0</v>
      </c>
      <c r="AA116" s="201">
        <v>0</v>
      </c>
    </row>
    <row r="117" spans="1:27" x14ac:dyDescent="0.2">
      <c r="A117" s="234" t="s">
        <v>297</v>
      </c>
      <c r="B117" s="201">
        <v>0</v>
      </c>
      <c r="C117" s="201">
        <v>0</v>
      </c>
      <c r="D117" s="201">
        <v>0</v>
      </c>
      <c r="E117" s="201">
        <v>0</v>
      </c>
      <c r="F117" s="201">
        <v>0</v>
      </c>
      <c r="G117" s="201">
        <v>0</v>
      </c>
      <c r="H117" s="201">
        <v>0</v>
      </c>
      <c r="I117" s="201">
        <v>0</v>
      </c>
      <c r="J117" s="201">
        <v>0</v>
      </c>
      <c r="K117" s="201">
        <v>0</v>
      </c>
      <c r="L117" s="201">
        <v>0</v>
      </c>
      <c r="M117" s="201">
        <v>0</v>
      </c>
      <c r="N117" s="201">
        <v>0</v>
      </c>
      <c r="O117" s="201">
        <v>0</v>
      </c>
      <c r="P117" s="201">
        <v>0</v>
      </c>
      <c r="Q117" s="201">
        <v>0</v>
      </c>
      <c r="R117" s="201">
        <v>0</v>
      </c>
      <c r="S117" s="201">
        <v>0</v>
      </c>
      <c r="T117" s="201">
        <v>0</v>
      </c>
      <c r="U117" s="201">
        <v>0</v>
      </c>
      <c r="V117" s="201">
        <v>0</v>
      </c>
      <c r="W117" s="201">
        <v>0</v>
      </c>
      <c r="X117" s="201">
        <v>0</v>
      </c>
      <c r="Y117" s="201">
        <v>0</v>
      </c>
      <c r="Z117" s="201">
        <v>0</v>
      </c>
      <c r="AA117" s="201">
        <v>0</v>
      </c>
    </row>
    <row r="118" spans="1:27" x14ac:dyDescent="0.2">
      <c r="A118" s="234" t="s">
        <v>298</v>
      </c>
      <c r="B118" s="201">
        <v>0</v>
      </c>
      <c r="C118" s="201">
        <v>0</v>
      </c>
      <c r="D118" s="201">
        <v>0</v>
      </c>
      <c r="E118" s="201">
        <v>0</v>
      </c>
      <c r="F118" s="201">
        <v>0</v>
      </c>
      <c r="G118" s="201">
        <v>0</v>
      </c>
      <c r="H118" s="201">
        <v>0</v>
      </c>
      <c r="I118" s="201">
        <v>0</v>
      </c>
      <c r="J118" s="201">
        <v>0</v>
      </c>
      <c r="K118" s="201">
        <v>0</v>
      </c>
      <c r="L118" s="201">
        <v>0</v>
      </c>
      <c r="M118" s="201">
        <v>0</v>
      </c>
      <c r="N118" s="201">
        <v>0</v>
      </c>
      <c r="O118" s="201">
        <v>0</v>
      </c>
      <c r="P118" s="201">
        <v>0</v>
      </c>
      <c r="Q118" s="201">
        <v>0</v>
      </c>
      <c r="R118" s="201">
        <v>0</v>
      </c>
      <c r="S118" s="201">
        <v>0</v>
      </c>
      <c r="T118" s="201">
        <v>0</v>
      </c>
      <c r="U118" s="201">
        <v>0</v>
      </c>
      <c r="V118" s="201">
        <v>0</v>
      </c>
      <c r="W118" s="201">
        <v>0</v>
      </c>
      <c r="X118" s="201">
        <v>0</v>
      </c>
      <c r="Y118" s="201">
        <v>0</v>
      </c>
      <c r="Z118" s="201">
        <v>0</v>
      </c>
      <c r="AA118" s="201">
        <v>0</v>
      </c>
    </row>
    <row r="119" spans="1:27" x14ac:dyDescent="0.2">
      <c r="A119" s="234" t="s">
        <v>299</v>
      </c>
      <c r="B119" s="201">
        <v>343.83451330367035</v>
      </c>
      <c r="C119" s="201">
        <v>331.0895546821601</v>
      </c>
      <c r="D119" s="201">
        <v>331.94381869078239</v>
      </c>
      <c r="E119" s="201">
        <v>359.10491633119216</v>
      </c>
      <c r="F119" s="201">
        <v>368.44247021784923</v>
      </c>
      <c r="G119" s="201">
        <v>364.45438016477965</v>
      </c>
      <c r="H119" s="201">
        <v>356.33748759872338</v>
      </c>
      <c r="I119" s="201">
        <v>364.24666672839891</v>
      </c>
      <c r="J119" s="201">
        <v>361.35344090180871</v>
      </c>
      <c r="K119" s="201">
        <v>378.61747166621592</v>
      </c>
      <c r="L119" s="201">
        <v>384.42833850948995</v>
      </c>
      <c r="M119" s="201">
        <v>390.07022298540539</v>
      </c>
      <c r="N119" s="201">
        <v>386.21814538835184</v>
      </c>
      <c r="O119" s="201">
        <v>372.80316249700229</v>
      </c>
      <c r="P119" s="201">
        <v>384.23934498345091</v>
      </c>
      <c r="Q119" s="201">
        <v>391.95158048807974</v>
      </c>
      <c r="R119" s="201">
        <v>391.76032308732886</v>
      </c>
      <c r="S119" s="201">
        <v>398.87131013147626</v>
      </c>
      <c r="T119" s="201">
        <v>399.43413859686819</v>
      </c>
      <c r="U119" s="201">
        <v>410.2411624633412</v>
      </c>
      <c r="V119" s="201">
        <v>417.38153540165354</v>
      </c>
      <c r="W119" s="201">
        <v>429.05098174517565</v>
      </c>
      <c r="X119" s="201">
        <v>438.83485549609276</v>
      </c>
      <c r="Y119" s="201">
        <v>452.05194873699787</v>
      </c>
      <c r="Z119" s="201">
        <v>457.20163648666556</v>
      </c>
      <c r="AA119" s="201">
        <v>413.45988622290935</v>
      </c>
    </row>
    <row r="120" spans="1:27" x14ac:dyDescent="0.2">
      <c r="A120" s="234" t="s">
        <v>300</v>
      </c>
      <c r="B120" s="206">
        <v>167.52678459506529</v>
      </c>
      <c r="C120" s="206">
        <v>170.04454174799295</v>
      </c>
      <c r="D120" s="206">
        <v>167.56673260354501</v>
      </c>
      <c r="E120" s="206">
        <v>193.63036237755679</v>
      </c>
      <c r="F120" s="206">
        <v>198.11268808740587</v>
      </c>
      <c r="G120" s="206">
        <v>206.75297947586299</v>
      </c>
      <c r="H120" s="206">
        <v>205.02236595179252</v>
      </c>
      <c r="I120" s="206">
        <v>212.43291210006552</v>
      </c>
      <c r="J120" s="206">
        <v>215.94964020296683</v>
      </c>
      <c r="K120" s="206">
        <v>233.15224203709644</v>
      </c>
      <c r="L120" s="206">
        <v>232.08509301766628</v>
      </c>
      <c r="M120" s="206">
        <v>248.93758537035589</v>
      </c>
      <c r="N120" s="206">
        <v>253.59570739783473</v>
      </c>
      <c r="O120" s="206">
        <v>255.52659157344658</v>
      </c>
      <c r="P120" s="206">
        <v>266.50125572693423</v>
      </c>
      <c r="Q120" s="206">
        <v>275.96107337002104</v>
      </c>
      <c r="R120" s="206">
        <v>299.59181149770262</v>
      </c>
      <c r="S120" s="206">
        <v>298.05909646485861</v>
      </c>
      <c r="T120" s="206">
        <v>297.13135712042055</v>
      </c>
      <c r="U120" s="206">
        <v>298.3429277762333</v>
      </c>
      <c r="V120" s="206">
        <v>300.02933644534335</v>
      </c>
      <c r="W120" s="206">
        <v>326.21094079770853</v>
      </c>
      <c r="X120" s="206">
        <v>330.44080941037771</v>
      </c>
      <c r="Y120" s="206">
        <v>336.71844226279046</v>
      </c>
      <c r="Z120" s="206">
        <v>340.03207532900632</v>
      </c>
      <c r="AA120" s="206">
        <v>392.34786436759441</v>
      </c>
    </row>
    <row r="121" spans="1:27" x14ac:dyDescent="0.2">
      <c r="A121" s="234" t="s">
        <v>301</v>
      </c>
      <c r="B121" s="201">
        <v>0</v>
      </c>
      <c r="C121" s="201">
        <v>0</v>
      </c>
      <c r="D121" s="201">
        <v>0</v>
      </c>
      <c r="E121" s="201">
        <v>0</v>
      </c>
      <c r="F121" s="201">
        <v>0</v>
      </c>
      <c r="G121" s="201">
        <v>0</v>
      </c>
      <c r="H121" s="201">
        <v>0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</row>
    <row r="122" spans="1:27" x14ac:dyDescent="0.2">
      <c r="A122" s="219" t="s">
        <v>302</v>
      </c>
      <c r="B122" s="237">
        <v>0</v>
      </c>
      <c r="C122" s="237">
        <v>0</v>
      </c>
      <c r="D122" s="237">
        <v>0</v>
      </c>
      <c r="E122" s="237">
        <v>0</v>
      </c>
      <c r="F122" s="237">
        <v>0</v>
      </c>
      <c r="G122" s="237">
        <v>0</v>
      </c>
      <c r="H122" s="237">
        <v>0</v>
      </c>
      <c r="I122" s="237">
        <v>0</v>
      </c>
      <c r="J122" s="237">
        <v>0</v>
      </c>
      <c r="K122" s="237">
        <v>0</v>
      </c>
      <c r="L122" s="237">
        <v>0</v>
      </c>
      <c r="M122" s="237">
        <v>0</v>
      </c>
      <c r="N122" s="237">
        <v>0</v>
      </c>
      <c r="O122" s="237">
        <v>0</v>
      </c>
      <c r="P122" s="237">
        <v>0</v>
      </c>
      <c r="Q122" s="237">
        <v>0</v>
      </c>
      <c r="R122" s="237">
        <v>0</v>
      </c>
      <c r="S122" s="237">
        <v>0</v>
      </c>
      <c r="T122" s="237">
        <v>0</v>
      </c>
      <c r="U122" s="237">
        <v>0</v>
      </c>
      <c r="V122" s="237">
        <v>0</v>
      </c>
      <c r="W122" s="237">
        <v>0</v>
      </c>
      <c r="X122" s="237">
        <v>0</v>
      </c>
      <c r="Y122" s="237">
        <v>0</v>
      </c>
      <c r="Z122" s="237">
        <v>0</v>
      </c>
      <c r="AA122" s="237">
        <v>0</v>
      </c>
    </row>
    <row r="123" spans="1:27" x14ac:dyDescent="0.2">
      <c r="A123" s="233" t="s">
        <v>303</v>
      </c>
      <c r="B123" s="229">
        <v>0</v>
      </c>
      <c r="C123" s="229">
        <v>0</v>
      </c>
      <c r="D123" s="229">
        <v>0</v>
      </c>
      <c r="E123" s="229">
        <v>0</v>
      </c>
      <c r="F123" s="229">
        <v>0</v>
      </c>
      <c r="G123" s="229">
        <v>0</v>
      </c>
      <c r="H123" s="229">
        <v>0</v>
      </c>
      <c r="I123" s="229">
        <v>0</v>
      </c>
      <c r="J123" s="229">
        <v>0</v>
      </c>
      <c r="K123" s="229">
        <v>0</v>
      </c>
      <c r="L123" s="229">
        <v>0</v>
      </c>
      <c r="M123" s="229">
        <v>0</v>
      </c>
      <c r="N123" s="229">
        <v>0</v>
      </c>
      <c r="O123" s="229">
        <v>0</v>
      </c>
      <c r="P123" s="229">
        <v>0</v>
      </c>
      <c r="Q123" s="229">
        <v>0</v>
      </c>
      <c r="R123" s="229">
        <v>0</v>
      </c>
      <c r="S123" s="229">
        <v>0</v>
      </c>
      <c r="T123" s="229">
        <v>0</v>
      </c>
      <c r="U123" s="229">
        <v>0</v>
      </c>
      <c r="V123" s="229">
        <v>0</v>
      </c>
      <c r="W123" s="229">
        <v>0</v>
      </c>
      <c r="X123" s="229">
        <v>0</v>
      </c>
      <c r="Y123" s="229">
        <v>0</v>
      </c>
      <c r="Z123" s="229">
        <v>0</v>
      </c>
      <c r="AA123" s="229">
        <v>0</v>
      </c>
    </row>
    <row r="124" spans="1:27" x14ac:dyDescent="0.2">
      <c r="A124" s="234" t="s">
        <v>304</v>
      </c>
      <c r="B124" s="222">
        <v>0</v>
      </c>
      <c r="C124" s="222">
        <v>0</v>
      </c>
      <c r="D124" s="222">
        <v>0</v>
      </c>
      <c r="E124" s="222">
        <v>0</v>
      </c>
      <c r="F124" s="222">
        <v>0</v>
      </c>
      <c r="G124" s="222">
        <v>0</v>
      </c>
      <c r="H124" s="222">
        <v>0</v>
      </c>
      <c r="I124" s="222">
        <v>0</v>
      </c>
      <c r="J124" s="222">
        <v>0</v>
      </c>
      <c r="K124" s="222">
        <v>0</v>
      </c>
      <c r="L124" s="222">
        <v>0</v>
      </c>
      <c r="M124" s="222">
        <v>0</v>
      </c>
      <c r="N124" s="222">
        <v>0</v>
      </c>
      <c r="O124" s="222">
        <v>0</v>
      </c>
      <c r="P124" s="222">
        <v>0</v>
      </c>
      <c r="Q124" s="222">
        <v>0</v>
      </c>
      <c r="R124" s="222">
        <v>0</v>
      </c>
      <c r="S124" s="222">
        <v>0</v>
      </c>
      <c r="T124" s="222">
        <v>0</v>
      </c>
      <c r="U124" s="222">
        <v>0</v>
      </c>
      <c r="V124" s="222">
        <v>0</v>
      </c>
      <c r="W124" s="222">
        <v>0</v>
      </c>
      <c r="X124" s="222">
        <v>0</v>
      </c>
      <c r="Y124" s="222">
        <v>0</v>
      </c>
      <c r="Z124" s="222">
        <v>0</v>
      </c>
      <c r="AA124" s="222">
        <v>0</v>
      </c>
    </row>
    <row r="125" spans="1:27" x14ac:dyDescent="0.2">
      <c r="A125" s="234" t="s">
        <v>305</v>
      </c>
      <c r="B125" s="222">
        <v>0</v>
      </c>
      <c r="C125" s="222">
        <v>0</v>
      </c>
      <c r="D125" s="222">
        <v>0</v>
      </c>
      <c r="E125" s="222">
        <v>0</v>
      </c>
      <c r="F125" s="222">
        <v>0</v>
      </c>
      <c r="G125" s="222">
        <v>0</v>
      </c>
      <c r="H125" s="222">
        <v>0</v>
      </c>
      <c r="I125" s="222">
        <v>0</v>
      </c>
      <c r="J125" s="222">
        <v>0</v>
      </c>
      <c r="K125" s="222">
        <v>0</v>
      </c>
      <c r="L125" s="222">
        <v>0</v>
      </c>
      <c r="M125" s="222">
        <v>0</v>
      </c>
      <c r="N125" s="222">
        <v>0</v>
      </c>
      <c r="O125" s="222">
        <v>0</v>
      </c>
      <c r="P125" s="222">
        <v>0</v>
      </c>
      <c r="Q125" s="222">
        <v>0</v>
      </c>
      <c r="R125" s="222">
        <v>0</v>
      </c>
      <c r="S125" s="222">
        <v>0</v>
      </c>
      <c r="T125" s="222">
        <v>0</v>
      </c>
      <c r="U125" s="222">
        <v>0</v>
      </c>
      <c r="V125" s="222">
        <v>0</v>
      </c>
      <c r="W125" s="222">
        <v>0</v>
      </c>
      <c r="X125" s="222">
        <v>0</v>
      </c>
      <c r="Y125" s="222">
        <v>0</v>
      </c>
      <c r="Z125" s="222">
        <v>0</v>
      </c>
      <c r="AA125" s="222">
        <v>0</v>
      </c>
    </row>
    <row r="126" spans="1:27" x14ac:dyDescent="0.2">
      <c r="A126" s="233" t="s">
        <v>306</v>
      </c>
      <c r="B126" s="229">
        <v>0</v>
      </c>
      <c r="C126" s="229">
        <v>0</v>
      </c>
      <c r="D126" s="229">
        <v>0</v>
      </c>
      <c r="E126" s="229">
        <v>0</v>
      </c>
      <c r="F126" s="229">
        <v>0</v>
      </c>
      <c r="G126" s="229">
        <v>0</v>
      </c>
      <c r="H126" s="229">
        <v>0</v>
      </c>
      <c r="I126" s="229">
        <v>0</v>
      </c>
      <c r="J126" s="229">
        <v>0</v>
      </c>
      <c r="K126" s="229">
        <v>0</v>
      </c>
      <c r="L126" s="229">
        <v>0</v>
      </c>
      <c r="M126" s="229">
        <v>0</v>
      </c>
      <c r="N126" s="229">
        <v>0</v>
      </c>
      <c r="O126" s="229">
        <v>0</v>
      </c>
      <c r="P126" s="229">
        <v>0</v>
      </c>
      <c r="Q126" s="229">
        <v>0</v>
      </c>
      <c r="R126" s="229">
        <v>0</v>
      </c>
      <c r="S126" s="229">
        <v>0</v>
      </c>
      <c r="T126" s="229">
        <v>0</v>
      </c>
      <c r="U126" s="229">
        <v>0</v>
      </c>
      <c r="V126" s="229">
        <v>0</v>
      </c>
      <c r="W126" s="229">
        <v>0</v>
      </c>
      <c r="X126" s="229">
        <v>0</v>
      </c>
      <c r="Y126" s="229">
        <v>0</v>
      </c>
      <c r="Z126" s="229">
        <v>0</v>
      </c>
      <c r="AA126" s="229">
        <v>0</v>
      </c>
    </row>
    <row r="127" spans="1:27" x14ac:dyDescent="0.2">
      <c r="A127" s="234" t="s">
        <v>307</v>
      </c>
      <c r="B127" s="222">
        <v>0</v>
      </c>
      <c r="C127" s="222">
        <v>0</v>
      </c>
      <c r="D127" s="222">
        <v>0</v>
      </c>
      <c r="E127" s="222">
        <v>0</v>
      </c>
      <c r="F127" s="222">
        <v>0</v>
      </c>
      <c r="G127" s="222">
        <v>0</v>
      </c>
      <c r="H127" s="222">
        <v>0</v>
      </c>
      <c r="I127" s="222">
        <v>0</v>
      </c>
      <c r="J127" s="222">
        <v>0</v>
      </c>
      <c r="K127" s="222">
        <v>0</v>
      </c>
      <c r="L127" s="222">
        <v>0</v>
      </c>
      <c r="M127" s="222">
        <v>0</v>
      </c>
      <c r="N127" s="222">
        <v>0</v>
      </c>
      <c r="O127" s="222">
        <v>0</v>
      </c>
      <c r="P127" s="222">
        <v>0</v>
      </c>
      <c r="Q127" s="222">
        <v>0</v>
      </c>
      <c r="R127" s="222">
        <v>0</v>
      </c>
      <c r="S127" s="222">
        <v>0</v>
      </c>
      <c r="T127" s="222">
        <v>0</v>
      </c>
      <c r="U127" s="222">
        <v>0</v>
      </c>
      <c r="V127" s="222">
        <v>0</v>
      </c>
      <c r="W127" s="222">
        <v>0</v>
      </c>
      <c r="X127" s="222">
        <v>0</v>
      </c>
      <c r="Y127" s="222">
        <v>0</v>
      </c>
      <c r="Z127" s="222">
        <v>0</v>
      </c>
      <c r="AA127" s="222">
        <v>0</v>
      </c>
    </row>
    <row r="128" spans="1:27" x14ac:dyDescent="0.2">
      <c r="A128" s="234" t="s">
        <v>308</v>
      </c>
      <c r="B128" s="222">
        <v>0</v>
      </c>
      <c r="C128" s="222">
        <v>0</v>
      </c>
      <c r="D128" s="222">
        <v>0</v>
      </c>
      <c r="E128" s="222">
        <v>0</v>
      </c>
      <c r="F128" s="222">
        <v>0</v>
      </c>
      <c r="G128" s="222">
        <v>0</v>
      </c>
      <c r="H128" s="222">
        <v>0</v>
      </c>
      <c r="I128" s="222">
        <v>0</v>
      </c>
      <c r="J128" s="222">
        <v>0</v>
      </c>
      <c r="K128" s="222">
        <v>0</v>
      </c>
      <c r="L128" s="222">
        <v>0</v>
      </c>
      <c r="M128" s="222">
        <v>0</v>
      </c>
      <c r="N128" s="222">
        <v>0</v>
      </c>
      <c r="O128" s="222">
        <v>0</v>
      </c>
      <c r="P128" s="222">
        <v>0</v>
      </c>
      <c r="Q128" s="222">
        <v>0</v>
      </c>
      <c r="R128" s="222">
        <v>0</v>
      </c>
      <c r="S128" s="222">
        <v>0</v>
      </c>
      <c r="T128" s="222">
        <v>0</v>
      </c>
      <c r="U128" s="222">
        <v>0</v>
      </c>
      <c r="V128" s="222">
        <v>0</v>
      </c>
      <c r="W128" s="222">
        <v>0</v>
      </c>
      <c r="X128" s="222">
        <v>0</v>
      </c>
      <c r="Y128" s="222">
        <v>0</v>
      </c>
      <c r="Z128" s="222">
        <v>0</v>
      </c>
      <c r="AA128" s="222">
        <v>0</v>
      </c>
    </row>
    <row r="129" spans="1:27" x14ac:dyDescent="0.2">
      <c r="A129" s="233" t="s">
        <v>309</v>
      </c>
      <c r="B129" s="229">
        <v>0</v>
      </c>
      <c r="C129" s="229">
        <v>0</v>
      </c>
      <c r="D129" s="229">
        <v>0</v>
      </c>
      <c r="E129" s="229">
        <v>0</v>
      </c>
      <c r="F129" s="229">
        <v>0</v>
      </c>
      <c r="G129" s="229">
        <v>0</v>
      </c>
      <c r="H129" s="229">
        <v>0</v>
      </c>
      <c r="I129" s="229">
        <v>0</v>
      </c>
      <c r="J129" s="229">
        <v>0</v>
      </c>
      <c r="K129" s="229">
        <v>0</v>
      </c>
      <c r="L129" s="229">
        <v>0</v>
      </c>
      <c r="M129" s="229">
        <v>0</v>
      </c>
      <c r="N129" s="229">
        <v>0</v>
      </c>
      <c r="O129" s="229">
        <v>0</v>
      </c>
      <c r="P129" s="229">
        <v>0</v>
      </c>
      <c r="Q129" s="229">
        <v>0</v>
      </c>
      <c r="R129" s="229">
        <v>0</v>
      </c>
      <c r="S129" s="229">
        <v>0</v>
      </c>
      <c r="T129" s="229">
        <v>0</v>
      </c>
      <c r="U129" s="229">
        <v>0</v>
      </c>
      <c r="V129" s="229">
        <v>0</v>
      </c>
      <c r="W129" s="229">
        <v>0</v>
      </c>
      <c r="X129" s="229">
        <v>0</v>
      </c>
      <c r="Y129" s="229">
        <v>0</v>
      </c>
      <c r="Z129" s="229">
        <v>0</v>
      </c>
      <c r="AA129" s="229">
        <v>0</v>
      </c>
    </row>
    <row r="130" spans="1:27" x14ac:dyDescent="0.2">
      <c r="A130" s="234" t="s">
        <v>310</v>
      </c>
      <c r="B130" s="222">
        <v>0</v>
      </c>
      <c r="C130" s="222">
        <v>0</v>
      </c>
      <c r="D130" s="222">
        <v>0</v>
      </c>
      <c r="E130" s="222">
        <v>0</v>
      </c>
      <c r="F130" s="222">
        <v>0</v>
      </c>
      <c r="G130" s="222">
        <v>0</v>
      </c>
      <c r="H130" s="222">
        <v>0</v>
      </c>
      <c r="I130" s="222">
        <v>0</v>
      </c>
      <c r="J130" s="222">
        <v>0</v>
      </c>
      <c r="K130" s="222">
        <v>0</v>
      </c>
      <c r="L130" s="222">
        <v>0</v>
      </c>
      <c r="M130" s="222">
        <v>0</v>
      </c>
      <c r="N130" s="222">
        <v>0</v>
      </c>
      <c r="O130" s="222">
        <v>0</v>
      </c>
      <c r="P130" s="222">
        <v>0</v>
      </c>
      <c r="Q130" s="222">
        <v>0</v>
      </c>
      <c r="R130" s="222">
        <v>0</v>
      </c>
      <c r="S130" s="222">
        <v>0</v>
      </c>
      <c r="T130" s="222">
        <v>0</v>
      </c>
      <c r="U130" s="222">
        <v>0</v>
      </c>
      <c r="V130" s="222">
        <v>0</v>
      </c>
      <c r="W130" s="222">
        <v>0</v>
      </c>
      <c r="X130" s="222">
        <v>0</v>
      </c>
      <c r="Y130" s="222">
        <v>0</v>
      </c>
      <c r="Z130" s="222">
        <v>0</v>
      </c>
      <c r="AA130" s="222">
        <v>0</v>
      </c>
    </row>
    <row r="131" spans="1:27" x14ac:dyDescent="0.2">
      <c r="A131" s="234" t="s">
        <v>311</v>
      </c>
      <c r="B131" s="222">
        <v>0</v>
      </c>
      <c r="C131" s="222">
        <v>0</v>
      </c>
      <c r="D131" s="222">
        <v>0</v>
      </c>
      <c r="E131" s="222">
        <v>0</v>
      </c>
      <c r="F131" s="222">
        <v>0</v>
      </c>
      <c r="G131" s="222">
        <v>0</v>
      </c>
      <c r="H131" s="222">
        <v>0</v>
      </c>
      <c r="I131" s="222">
        <v>0</v>
      </c>
      <c r="J131" s="222">
        <v>0</v>
      </c>
      <c r="K131" s="222">
        <v>0</v>
      </c>
      <c r="L131" s="222">
        <v>0</v>
      </c>
      <c r="M131" s="222">
        <v>0</v>
      </c>
      <c r="N131" s="222">
        <v>0</v>
      </c>
      <c r="O131" s="222">
        <v>0</v>
      </c>
      <c r="P131" s="222">
        <v>0</v>
      </c>
      <c r="Q131" s="222">
        <v>0</v>
      </c>
      <c r="R131" s="222">
        <v>0</v>
      </c>
      <c r="S131" s="222">
        <v>0</v>
      </c>
      <c r="T131" s="222">
        <v>0</v>
      </c>
      <c r="U131" s="222">
        <v>0</v>
      </c>
      <c r="V131" s="222">
        <v>0</v>
      </c>
      <c r="W131" s="222">
        <v>0</v>
      </c>
      <c r="X131" s="222">
        <v>0</v>
      </c>
      <c r="Y131" s="222">
        <v>0</v>
      </c>
      <c r="Z131" s="222">
        <v>0</v>
      </c>
      <c r="AA131" s="222">
        <v>0</v>
      </c>
    </row>
    <row r="132" spans="1:27" x14ac:dyDescent="0.2">
      <c r="A132" s="233" t="s">
        <v>312</v>
      </c>
      <c r="B132" s="229">
        <v>0</v>
      </c>
      <c r="C132" s="229">
        <v>0</v>
      </c>
      <c r="D132" s="229">
        <v>0</v>
      </c>
      <c r="E132" s="229">
        <v>0</v>
      </c>
      <c r="F132" s="229">
        <v>0</v>
      </c>
      <c r="G132" s="229">
        <v>0</v>
      </c>
      <c r="H132" s="229">
        <v>0</v>
      </c>
      <c r="I132" s="229">
        <v>0</v>
      </c>
      <c r="J132" s="229">
        <v>0</v>
      </c>
      <c r="K132" s="229">
        <v>0</v>
      </c>
      <c r="L132" s="229">
        <v>0</v>
      </c>
      <c r="M132" s="229">
        <v>0</v>
      </c>
      <c r="N132" s="229">
        <v>0</v>
      </c>
      <c r="O132" s="229">
        <v>0</v>
      </c>
      <c r="P132" s="229">
        <v>0</v>
      </c>
      <c r="Q132" s="229">
        <v>0</v>
      </c>
      <c r="R132" s="229">
        <v>0</v>
      </c>
      <c r="S132" s="229">
        <v>0</v>
      </c>
      <c r="T132" s="229">
        <v>0</v>
      </c>
      <c r="U132" s="229">
        <v>0</v>
      </c>
      <c r="V132" s="229">
        <v>0</v>
      </c>
      <c r="W132" s="229">
        <v>0</v>
      </c>
      <c r="X132" s="229">
        <v>0</v>
      </c>
      <c r="Y132" s="229">
        <v>0</v>
      </c>
      <c r="Z132" s="229">
        <v>0</v>
      </c>
      <c r="AA132" s="229">
        <v>0</v>
      </c>
    </row>
    <row r="133" spans="1:27" x14ac:dyDescent="0.2">
      <c r="A133" s="234" t="s">
        <v>313</v>
      </c>
      <c r="B133" s="238">
        <v>0</v>
      </c>
      <c r="C133" s="238">
        <v>0</v>
      </c>
      <c r="D133" s="238">
        <v>0</v>
      </c>
      <c r="E133" s="238">
        <v>0</v>
      </c>
      <c r="F133" s="238">
        <v>0</v>
      </c>
      <c r="G133" s="238">
        <v>0</v>
      </c>
      <c r="H133" s="238">
        <v>0</v>
      </c>
      <c r="I133" s="238">
        <v>0</v>
      </c>
      <c r="J133" s="238">
        <v>0</v>
      </c>
      <c r="K133" s="238">
        <v>0</v>
      </c>
      <c r="L133" s="238">
        <v>0</v>
      </c>
      <c r="M133" s="238">
        <v>0</v>
      </c>
      <c r="N133" s="238">
        <v>0</v>
      </c>
      <c r="O133" s="238">
        <v>0</v>
      </c>
      <c r="P133" s="238">
        <v>0</v>
      </c>
      <c r="Q133" s="238">
        <v>0</v>
      </c>
      <c r="R133" s="238">
        <v>0</v>
      </c>
      <c r="S133" s="238">
        <v>0</v>
      </c>
      <c r="T133" s="238">
        <v>0</v>
      </c>
      <c r="U133" s="238">
        <v>0</v>
      </c>
      <c r="V133" s="238">
        <v>0</v>
      </c>
      <c r="W133" s="238">
        <v>0</v>
      </c>
      <c r="X133" s="238">
        <v>0</v>
      </c>
      <c r="Y133" s="238">
        <v>0</v>
      </c>
      <c r="Z133" s="238">
        <v>0</v>
      </c>
      <c r="AA133" s="238">
        <v>0</v>
      </c>
    </row>
    <row r="134" spans="1:27" x14ac:dyDescent="0.2">
      <c r="A134" s="234" t="s">
        <v>314</v>
      </c>
      <c r="B134" s="201">
        <v>0</v>
      </c>
      <c r="C134" s="201">
        <v>0</v>
      </c>
      <c r="D134" s="201">
        <v>0</v>
      </c>
      <c r="E134" s="201">
        <v>0</v>
      </c>
      <c r="F134" s="201">
        <v>0</v>
      </c>
      <c r="G134" s="201">
        <v>0</v>
      </c>
      <c r="H134" s="201">
        <v>0</v>
      </c>
      <c r="I134" s="201">
        <v>0</v>
      </c>
      <c r="J134" s="201">
        <v>0</v>
      </c>
      <c r="K134" s="201">
        <v>0</v>
      </c>
      <c r="L134" s="201">
        <v>0</v>
      </c>
      <c r="M134" s="201">
        <v>0</v>
      </c>
      <c r="N134" s="201">
        <v>0</v>
      </c>
      <c r="O134" s="201">
        <v>0</v>
      </c>
      <c r="P134" s="201">
        <v>0</v>
      </c>
      <c r="Q134" s="201">
        <v>0</v>
      </c>
      <c r="R134" s="201">
        <v>0</v>
      </c>
      <c r="S134" s="201">
        <v>0</v>
      </c>
      <c r="T134" s="201">
        <v>0</v>
      </c>
      <c r="U134" s="201">
        <v>0</v>
      </c>
      <c r="V134" s="201">
        <v>0</v>
      </c>
      <c r="W134" s="201">
        <v>0</v>
      </c>
      <c r="X134" s="201">
        <v>0</v>
      </c>
      <c r="Y134" s="201">
        <v>0</v>
      </c>
      <c r="Z134" s="201">
        <v>0</v>
      </c>
      <c r="AA134" s="201">
        <v>0</v>
      </c>
    </row>
    <row r="135" spans="1:27" x14ac:dyDescent="0.2">
      <c r="A135" s="233" t="s">
        <v>315</v>
      </c>
      <c r="B135" s="229">
        <v>0</v>
      </c>
      <c r="C135" s="229">
        <v>0</v>
      </c>
      <c r="D135" s="229">
        <v>0</v>
      </c>
      <c r="E135" s="229">
        <v>0</v>
      </c>
      <c r="F135" s="229">
        <v>0</v>
      </c>
      <c r="G135" s="229">
        <v>0</v>
      </c>
      <c r="H135" s="229">
        <v>0</v>
      </c>
      <c r="I135" s="229">
        <v>0</v>
      </c>
      <c r="J135" s="229">
        <v>0</v>
      </c>
      <c r="K135" s="229">
        <v>0</v>
      </c>
      <c r="L135" s="229">
        <v>0</v>
      </c>
      <c r="M135" s="229">
        <v>0</v>
      </c>
      <c r="N135" s="229">
        <v>0</v>
      </c>
      <c r="O135" s="229">
        <v>0</v>
      </c>
      <c r="P135" s="229">
        <v>0</v>
      </c>
      <c r="Q135" s="229">
        <v>0</v>
      </c>
      <c r="R135" s="229">
        <v>0</v>
      </c>
      <c r="S135" s="229">
        <v>0</v>
      </c>
      <c r="T135" s="229">
        <v>0</v>
      </c>
      <c r="U135" s="229">
        <v>0</v>
      </c>
      <c r="V135" s="229">
        <v>0</v>
      </c>
      <c r="W135" s="229">
        <v>0</v>
      </c>
      <c r="X135" s="229">
        <v>0</v>
      </c>
      <c r="Y135" s="229">
        <v>0</v>
      </c>
      <c r="Z135" s="229">
        <v>0</v>
      </c>
      <c r="AA135" s="229">
        <v>0</v>
      </c>
    </row>
    <row r="136" spans="1:27" x14ac:dyDescent="0.2">
      <c r="A136" s="234" t="s">
        <v>316</v>
      </c>
      <c r="B136" s="238">
        <v>0</v>
      </c>
      <c r="C136" s="238">
        <v>0</v>
      </c>
      <c r="D136" s="238">
        <v>0</v>
      </c>
      <c r="E136" s="238">
        <v>0</v>
      </c>
      <c r="F136" s="238">
        <v>0</v>
      </c>
      <c r="G136" s="238">
        <v>0</v>
      </c>
      <c r="H136" s="238">
        <v>0</v>
      </c>
      <c r="I136" s="238">
        <v>0</v>
      </c>
      <c r="J136" s="238">
        <v>0</v>
      </c>
      <c r="K136" s="238">
        <v>0</v>
      </c>
      <c r="L136" s="238">
        <v>0</v>
      </c>
      <c r="M136" s="238">
        <v>0</v>
      </c>
      <c r="N136" s="238">
        <v>0</v>
      </c>
      <c r="O136" s="238">
        <v>0</v>
      </c>
      <c r="P136" s="238">
        <v>0</v>
      </c>
      <c r="Q136" s="238">
        <v>0</v>
      </c>
      <c r="R136" s="238">
        <v>0</v>
      </c>
      <c r="S136" s="238">
        <v>0</v>
      </c>
      <c r="T136" s="238">
        <v>0</v>
      </c>
      <c r="U136" s="238">
        <v>0</v>
      </c>
      <c r="V136" s="238">
        <v>0</v>
      </c>
      <c r="W136" s="238">
        <v>0</v>
      </c>
      <c r="X136" s="238">
        <v>0</v>
      </c>
      <c r="Y136" s="238">
        <v>0</v>
      </c>
      <c r="Z136" s="238">
        <v>0</v>
      </c>
      <c r="AA136" s="238">
        <v>0</v>
      </c>
    </row>
    <row r="137" spans="1:27" x14ac:dyDescent="0.2">
      <c r="A137" s="234" t="s">
        <v>317</v>
      </c>
      <c r="B137" s="201">
        <v>0</v>
      </c>
      <c r="C137" s="201">
        <v>0</v>
      </c>
      <c r="D137" s="201">
        <v>0</v>
      </c>
      <c r="E137" s="201">
        <v>0</v>
      </c>
      <c r="F137" s="201">
        <v>0</v>
      </c>
      <c r="G137" s="201">
        <v>0</v>
      </c>
      <c r="H137" s="201">
        <v>0</v>
      </c>
      <c r="I137" s="201">
        <v>0</v>
      </c>
      <c r="J137" s="201">
        <v>0</v>
      </c>
      <c r="K137" s="201">
        <v>0</v>
      </c>
      <c r="L137" s="201">
        <v>0</v>
      </c>
      <c r="M137" s="201">
        <v>0</v>
      </c>
      <c r="N137" s="201">
        <v>0</v>
      </c>
      <c r="O137" s="201">
        <v>0</v>
      </c>
      <c r="P137" s="201">
        <v>0</v>
      </c>
      <c r="Q137" s="201">
        <v>0</v>
      </c>
      <c r="R137" s="201">
        <v>0</v>
      </c>
      <c r="S137" s="201">
        <v>0</v>
      </c>
      <c r="T137" s="201">
        <v>0</v>
      </c>
      <c r="U137" s="201">
        <v>0</v>
      </c>
      <c r="V137" s="201">
        <v>0</v>
      </c>
      <c r="W137" s="201">
        <v>0</v>
      </c>
      <c r="X137" s="201">
        <v>0</v>
      </c>
      <c r="Y137" s="201">
        <v>0</v>
      </c>
      <c r="Z137" s="201">
        <v>0</v>
      </c>
      <c r="AA137" s="201">
        <v>0</v>
      </c>
    </row>
    <row r="138" spans="1:27" x14ac:dyDescent="0.2">
      <c r="A138" s="233" t="s">
        <v>318</v>
      </c>
      <c r="B138" s="229">
        <v>0</v>
      </c>
      <c r="C138" s="229">
        <v>0</v>
      </c>
      <c r="D138" s="229">
        <v>0</v>
      </c>
      <c r="E138" s="229">
        <v>0</v>
      </c>
      <c r="F138" s="229">
        <v>0</v>
      </c>
      <c r="G138" s="229">
        <v>0</v>
      </c>
      <c r="H138" s="229">
        <v>0</v>
      </c>
      <c r="I138" s="229">
        <v>0</v>
      </c>
      <c r="J138" s="229">
        <v>0</v>
      </c>
      <c r="K138" s="229">
        <v>0</v>
      </c>
      <c r="L138" s="229">
        <v>0</v>
      </c>
      <c r="M138" s="229">
        <v>0</v>
      </c>
      <c r="N138" s="229">
        <v>0</v>
      </c>
      <c r="O138" s="229">
        <v>0</v>
      </c>
      <c r="P138" s="229">
        <v>0</v>
      </c>
      <c r="Q138" s="229">
        <v>0</v>
      </c>
      <c r="R138" s="229">
        <v>0</v>
      </c>
      <c r="S138" s="229">
        <v>0</v>
      </c>
      <c r="T138" s="229">
        <v>0</v>
      </c>
      <c r="U138" s="229">
        <v>0</v>
      </c>
      <c r="V138" s="229">
        <v>0</v>
      </c>
      <c r="W138" s="229">
        <v>0</v>
      </c>
      <c r="X138" s="229">
        <v>0</v>
      </c>
      <c r="Y138" s="229">
        <v>0</v>
      </c>
      <c r="Z138" s="229">
        <v>0</v>
      </c>
      <c r="AA138" s="229">
        <v>0</v>
      </c>
    </row>
    <row r="139" spans="1:27" x14ac:dyDescent="0.2">
      <c r="A139" s="234" t="s">
        <v>319</v>
      </c>
      <c r="B139" s="238">
        <v>0</v>
      </c>
      <c r="C139" s="238">
        <v>0</v>
      </c>
      <c r="D139" s="238">
        <v>0</v>
      </c>
      <c r="E139" s="238">
        <v>0</v>
      </c>
      <c r="F139" s="238">
        <v>0</v>
      </c>
      <c r="G139" s="238">
        <v>0</v>
      </c>
      <c r="H139" s="238">
        <v>0</v>
      </c>
      <c r="I139" s="238">
        <v>0</v>
      </c>
      <c r="J139" s="238">
        <v>0</v>
      </c>
      <c r="K139" s="238">
        <v>0</v>
      </c>
      <c r="L139" s="238">
        <v>0</v>
      </c>
      <c r="M139" s="238">
        <v>0</v>
      </c>
      <c r="N139" s="238">
        <v>0</v>
      </c>
      <c r="O139" s="238">
        <v>0</v>
      </c>
      <c r="P139" s="238">
        <v>0</v>
      </c>
      <c r="Q139" s="238">
        <v>0</v>
      </c>
      <c r="R139" s="238">
        <v>0</v>
      </c>
      <c r="S139" s="238">
        <v>0</v>
      </c>
      <c r="T139" s="238">
        <v>0</v>
      </c>
      <c r="U139" s="238">
        <v>0</v>
      </c>
      <c r="V139" s="238">
        <v>0</v>
      </c>
      <c r="W139" s="238">
        <v>0</v>
      </c>
      <c r="X139" s="238">
        <v>0</v>
      </c>
      <c r="Y139" s="238">
        <v>0</v>
      </c>
      <c r="Z139" s="238">
        <v>0</v>
      </c>
      <c r="AA139" s="238">
        <v>0</v>
      </c>
    </row>
    <row r="140" spans="1:27" x14ac:dyDescent="0.2">
      <c r="A140" s="234" t="s">
        <v>320</v>
      </c>
      <c r="B140" s="201">
        <v>0</v>
      </c>
      <c r="C140" s="201">
        <v>0</v>
      </c>
      <c r="D140" s="201">
        <v>0</v>
      </c>
      <c r="E140" s="201">
        <v>0</v>
      </c>
      <c r="F140" s="201">
        <v>0</v>
      </c>
      <c r="G140" s="201">
        <v>0</v>
      </c>
      <c r="H140" s="201">
        <v>0</v>
      </c>
      <c r="I140" s="201">
        <v>0</v>
      </c>
      <c r="J140" s="201">
        <v>0</v>
      </c>
      <c r="K140" s="201">
        <v>0</v>
      </c>
      <c r="L140" s="201">
        <v>0</v>
      </c>
      <c r="M140" s="201">
        <v>0</v>
      </c>
      <c r="N140" s="201">
        <v>0</v>
      </c>
      <c r="O140" s="201">
        <v>0</v>
      </c>
      <c r="P140" s="201">
        <v>0</v>
      </c>
      <c r="Q140" s="201">
        <v>0</v>
      </c>
      <c r="R140" s="201">
        <v>0</v>
      </c>
      <c r="S140" s="201">
        <v>0</v>
      </c>
      <c r="T140" s="201">
        <v>0</v>
      </c>
      <c r="U140" s="201">
        <v>0</v>
      </c>
      <c r="V140" s="201">
        <v>0</v>
      </c>
      <c r="W140" s="201">
        <v>0</v>
      </c>
      <c r="X140" s="201">
        <v>0</v>
      </c>
      <c r="Y140" s="201">
        <v>0</v>
      </c>
      <c r="Z140" s="201">
        <v>0</v>
      </c>
      <c r="AA140" s="201">
        <v>0</v>
      </c>
    </row>
    <row r="141" spans="1:27" x14ac:dyDescent="0.2">
      <c r="A141" s="219" t="s">
        <v>321</v>
      </c>
      <c r="B141" s="239">
        <v>30307.411253903523</v>
      </c>
      <c r="C141" s="239">
        <v>28756.969421310951</v>
      </c>
      <c r="D141" s="239">
        <v>28734.969508302511</v>
      </c>
      <c r="E141" s="239">
        <v>28420.995953540179</v>
      </c>
      <c r="F141" s="239">
        <v>28919.614865096744</v>
      </c>
      <c r="G141" s="239">
        <v>27823.991319650468</v>
      </c>
      <c r="H141" s="239">
        <v>28214.090568178308</v>
      </c>
      <c r="I141" s="239">
        <v>28468.445422402405</v>
      </c>
      <c r="J141" s="239">
        <v>29763.020594061771</v>
      </c>
      <c r="K141" s="239">
        <v>28427.581969623592</v>
      </c>
      <c r="L141" s="239">
        <v>28588.845777989925</v>
      </c>
      <c r="M141" s="239">
        <v>29074.033260099473</v>
      </c>
      <c r="N141" s="239">
        <v>26987.342750656582</v>
      </c>
      <c r="O141" s="239">
        <v>27388.845130524263</v>
      </c>
      <c r="P141" s="239">
        <v>27205.776155280222</v>
      </c>
      <c r="Q141" s="239">
        <v>28637.321925009055</v>
      </c>
      <c r="R141" s="239">
        <v>28051.286531110174</v>
      </c>
      <c r="S141" s="239">
        <v>28865.153865478809</v>
      </c>
      <c r="T141" s="239">
        <v>27706.617939498348</v>
      </c>
      <c r="U141" s="239">
        <v>28136.849392019762</v>
      </c>
      <c r="V141" s="239">
        <v>28339.83924709581</v>
      </c>
      <c r="W141" s="239">
        <v>29024.153799924596</v>
      </c>
      <c r="X141" s="239">
        <v>29212.604873506534</v>
      </c>
      <c r="Y141" s="239">
        <v>29812.889754626947</v>
      </c>
      <c r="Z141" s="239">
        <v>30433.157862286713</v>
      </c>
      <c r="AA141" s="239">
        <v>30020.02108167615</v>
      </c>
    </row>
    <row r="142" spans="1:27" x14ac:dyDescent="0.2">
      <c r="A142" s="233" t="s">
        <v>322</v>
      </c>
      <c r="B142" s="240">
        <v>147.71383591186287</v>
      </c>
      <c r="C142" s="240">
        <v>140.58244379675611</v>
      </c>
      <c r="D142" s="240">
        <v>159.23631340146378</v>
      </c>
      <c r="E142" s="240">
        <v>152.07508894555713</v>
      </c>
      <c r="F142" s="240">
        <v>151.47065285075874</v>
      </c>
      <c r="G142" s="240">
        <v>469.77552940276314</v>
      </c>
      <c r="H142" s="240">
        <v>449.16414040291397</v>
      </c>
      <c r="I142" s="240">
        <v>260.46641759164066</v>
      </c>
      <c r="J142" s="240">
        <v>964.10685196869565</v>
      </c>
      <c r="K142" s="240">
        <v>391.41318205892486</v>
      </c>
      <c r="L142" s="240">
        <v>391.62603092094366</v>
      </c>
      <c r="M142" s="240">
        <v>285.19159348043581</v>
      </c>
      <c r="N142" s="240">
        <v>375.42208597632617</v>
      </c>
      <c r="O142" s="240">
        <v>488.74024232825877</v>
      </c>
      <c r="P142" s="240">
        <v>258.41686786707032</v>
      </c>
      <c r="Q142" s="240">
        <v>436.51508373856745</v>
      </c>
      <c r="R142" s="240">
        <v>404.75673128616205</v>
      </c>
      <c r="S142" s="240">
        <v>339.2287154346559</v>
      </c>
      <c r="T142" s="240">
        <v>416.86481311656718</v>
      </c>
      <c r="U142" s="240">
        <v>457.27022187279545</v>
      </c>
      <c r="V142" s="240">
        <v>293.47958723705437</v>
      </c>
      <c r="W142" s="240">
        <v>1260.9894887646142</v>
      </c>
      <c r="X142" s="240">
        <v>493.18746643130993</v>
      </c>
      <c r="Y142" s="240">
        <v>522.43797131403153</v>
      </c>
      <c r="Z142" s="240">
        <v>334.60786559099921</v>
      </c>
      <c r="AA142" s="240">
        <v>291.49540830265983</v>
      </c>
    </row>
    <row r="143" spans="1:27" x14ac:dyDescent="0.2">
      <c r="A143" s="234" t="s">
        <v>323</v>
      </c>
      <c r="B143" s="204">
        <v>0</v>
      </c>
      <c r="C143" s="204">
        <v>0</v>
      </c>
      <c r="D143" s="204">
        <v>0</v>
      </c>
      <c r="E143" s="204">
        <v>0</v>
      </c>
      <c r="F143" s="204">
        <v>0</v>
      </c>
      <c r="G143" s="204">
        <v>269.01295691076177</v>
      </c>
      <c r="H143" s="204">
        <v>239.75780637803908</v>
      </c>
      <c r="I143" s="204">
        <v>75.399875147713658</v>
      </c>
      <c r="J143" s="204">
        <v>623.70904953968034</v>
      </c>
      <c r="K143" s="204">
        <v>186.76252552023945</v>
      </c>
      <c r="L143" s="204">
        <v>184.93636037517771</v>
      </c>
      <c r="M143" s="204">
        <v>81.004845933172049</v>
      </c>
      <c r="N143" s="204">
        <v>160.21488518775502</v>
      </c>
      <c r="O143" s="204">
        <v>254.10325334798571</v>
      </c>
      <c r="P143" s="204">
        <v>55.006069196671767</v>
      </c>
      <c r="Q143" s="204">
        <v>194.5540461094125</v>
      </c>
      <c r="R143" s="204">
        <v>183.35018815859041</v>
      </c>
      <c r="S143" s="204">
        <v>122.74594108487719</v>
      </c>
      <c r="T143" s="204">
        <v>173.4546083211298</v>
      </c>
      <c r="U143" s="204">
        <v>213.83084359337238</v>
      </c>
      <c r="V143" s="204">
        <v>78.711869070138732</v>
      </c>
      <c r="W143" s="204">
        <v>914.37322782287254</v>
      </c>
      <c r="X143" s="204">
        <v>194.63205749226688</v>
      </c>
      <c r="Y143" s="204">
        <v>189.54171049006803</v>
      </c>
      <c r="Z143" s="204">
        <v>66.270628147253845</v>
      </c>
      <c r="AA143" s="204">
        <v>66.792808511147612</v>
      </c>
    </row>
    <row r="144" spans="1:27" x14ac:dyDescent="0.2">
      <c r="A144" s="234" t="s">
        <v>324</v>
      </c>
      <c r="B144" s="201">
        <v>147.71383591186287</v>
      </c>
      <c r="C144" s="201">
        <v>140.58244379675611</v>
      </c>
      <c r="D144" s="201">
        <v>159.23631340146378</v>
      </c>
      <c r="E144" s="201">
        <v>152.07508894555713</v>
      </c>
      <c r="F144" s="201">
        <v>151.47065285075874</v>
      </c>
      <c r="G144" s="201">
        <v>158.12559959483244</v>
      </c>
      <c r="H144" s="201">
        <v>166.39073380208185</v>
      </c>
      <c r="I144" s="201">
        <v>162.66530894630588</v>
      </c>
      <c r="J144" s="201">
        <v>170.90696481459128</v>
      </c>
      <c r="K144" s="201">
        <v>162.35220054414827</v>
      </c>
      <c r="L144" s="201">
        <v>157.92093442696225</v>
      </c>
      <c r="M144" s="201">
        <v>173.03437841153576</v>
      </c>
      <c r="N144" s="201">
        <v>172.94963735447428</v>
      </c>
      <c r="O144" s="201">
        <v>184.52315937088576</v>
      </c>
      <c r="P144" s="201">
        <v>185.2008654631843</v>
      </c>
      <c r="Q144" s="201">
        <v>181.03483387059603</v>
      </c>
      <c r="R144" s="201">
        <v>180.53843862891372</v>
      </c>
      <c r="S144" s="201">
        <v>188.91656428812496</v>
      </c>
      <c r="T144" s="201">
        <v>194.5989084967278</v>
      </c>
      <c r="U144" s="201">
        <v>178.36826397031507</v>
      </c>
      <c r="V144" s="201">
        <v>188.96169529512946</v>
      </c>
      <c r="W144" s="201">
        <v>170.45698985964444</v>
      </c>
      <c r="X144" s="201">
        <v>193.62500817518517</v>
      </c>
      <c r="Y144" s="201">
        <v>211.89470220961292</v>
      </c>
      <c r="Z144" s="201">
        <v>208.32313017483932</v>
      </c>
      <c r="AA144" s="201">
        <v>203.53042709180735</v>
      </c>
    </row>
    <row r="145" spans="1:28" x14ac:dyDescent="0.2">
      <c r="A145" s="234" t="s">
        <v>325</v>
      </c>
      <c r="B145" s="201">
        <v>0</v>
      </c>
      <c r="C145" s="201">
        <v>0</v>
      </c>
      <c r="D145" s="201">
        <v>0</v>
      </c>
      <c r="E145" s="201">
        <v>0</v>
      </c>
      <c r="F145" s="201">
        <v>0</v>
      </c>
      <c r="G145" s="201">
        <v>42.636972897168874</v>
      </c>
      <c r="H145" s="201">
        <v>43.015600222793083</v>
      </c>
      <c r="I145" s="201">
        <v>22.401233497621131</v>
      </c>
      <c r="J145" s="201">
        <v>169.49083761442407</v>
      </c>
      <c r="K145" s="201">
        <v>42.29845599453715</v>
      </c>
      <c r="L145" s="201">
        <v>48.768736118803702</v>
      </c>
      <c r="M145" s="201">
        <v>31.15236913572803</v>
      </c>
      <c r="N145" s="201">
        <v>42.257563434096895</v>
      </c>
      <c r="O145" s="201">
        <v>50.113829609387267</v>
      </c>
      <c r="P145" s="201">
        <v>18.20993320721427</v>
      </c>
      <c r="Q145" s="201">
        <v>60.926203758558927</v>
      </c>
      <c r="R145" s="201">
        <v>40.868104498657956</v>
      </c>
      <c r="S145" s="201">
        <v>27.566210061653742</v>
      </c>
      <c r="T145" s="201">
        <v>48.8112962987096</v>
      </c>
      <c r="U145" s="201">
        <v>65.071114309107969</v>
      </c>
      <c r="V145" s="201">
        <v>25.806022871786187</v>
      </c>
      <c r="W145" s="201">
        <v>176.15927108209715</v>
      </c>
      <c r="X145" s="201">
        <v>104.93040076385792</v>
      </c>
      <c r="Y145" s="201">
        <v>121.00155861435054</v>
      </c>
      <c r="Z145" s="201">
        <v>60.014107268906052</v>
      </c>
      <c r="AA145" s="201">
        <v>21.172172699704831</v>
      </c>
    </row>
    <row r="146" spans="1:28" x14ac:dyDescent="0.2">
      <c r="A146" s="234" t="s">
        <v>326</v>
      </c>
      <c r="B146" s="201">
        <v>0</v>
      </c>
      <c r="C146" s="201">
        <v>0</v>
      </c>
      <c r="D146" s="201">
        <v>0</v>
      </c>
      <c r="E146" s="201">
        <v>0</v>
      </c>
      <c r="F146" s="201">
        <v>0</v>
      </c>
      <c r="G146" s="201">
        <v>0</v>
      </c>
      <c r="H146" s="201">
        <v>0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0</v>
      </c>
      <c r="Z146" s="201">
        <v>0</v>
      </c>
      <c r="AA146" s="201">
        <v>0</v>
      </c>
    </row>
    <row r="147" spans="1:28" x14ac:dyDescent="0.2">
      <c r="A147" s="233" t="s">
        <v>327</v>
      </c>
      <c r="B147" s="241">
        <v>0</v>
      </c>
      <c r="C147" s="241">
        <v>0</v>
      </c>
      <c r="D147" s="241">
        <v>0</v>
      </c>
      <c r="E147" s="241">
        <v>0</v>
      </c>
      <c r="F147" s="241">
        <v>0</v>
      </c>
      <c r="G147" s="241">
        <v>0</v>
      </c>
      <c r="H147" s="241">
        <v>0</v>
      </c>
      <c r="I147" s="241">
        <v>0</v>
      </c>
      <c r="J147" s="241">
        <v>0</v>
      </c>
      <c r="K147" s="241">
        <v>0</v>
      </c>
      <c r="L147" s="241">
        <v>0</v>
      </c>
      <c r="M147" s="241">
        <v>0</v>
      </c>
      <c r="N147" s="241">
        <v>0</v>
      </c>
      <c r="O147" s="241">
        <v>0</v>
      </c>
      <c r="P147" s="241">
        <v>0</v>
      </c>
      <c r="Q147" s="241">
        <v>0</v>
      </c>
      <c r="R147" s="241">
        <v>0</v>
      </c>
      <c r="S147" s="241">
        <v>0</v>
      </c>
      <c r="T147" s="241">
        <v>0</v>
      </c>
      <c r="U147" s="241">
        <v>0</v>
      </c>
      <c r="V147" s="241">
        <v>0</v>
      </c>
      <c r="W147" s="241">
        <v>0</v>
      </c>
      <c r="X147" s="241">
        <v>0</v>
      </c>
      <c r="Y147" s="241">
        <v>0</v>
      </c>
      <c r="Z147" s="241">
        <v>0</v>
      </c>
      <c r="AA147" s="241">
        <v>0</v>
      </c>
    </row>
    <row r="148" spans="1:28" x14ac:dyDescent="0.2">
      <c r="A148" s="233" t="s">
        <v>328</v>
      </c>
      <c r="B148" s="241">
        <v>0</v>
      </c>
      <c r="C148" s="241">
        <v>0</v>
      </c>
      <c r="D148" s="241">
        <v>0</v>
      </c>
      <c r="E148" s="241">
        <v>0</v>
      </c>
      <c r="F148" s="241">
        <v>0</v>
      </c>
      <c r="G148" s="241">
        <v>0</v>
      </c>
      <c r="H148" s="241">
        <v>0</v>
      </c>
      <c r="I148" s="241">
        <v>0</v>
      </c>
      <c r="J148" s="241">
        <v>0</v>
      </c>
      <c r="K148" s="241">
        <v>0</v>
      </c>
      <c r="L148" s="241">
        <v>0</v>
      </c>
      <c r="M148" s="241">
        <v>0</v>
      </c>
      <c r="N148" s="241">
        <v>0</v>
      </c>
      <c r="O148" s="241">
        <v>0</v>
      </c>
      <c r="P148" s="241">
        <v>0</v>
      </c>
      <c r="Q148" s="241">
        <v>0</v>
      </c>
      <c r="R148" s="241">
        <v>0</v>
      </c>
      <c r="S148" s="241">
        <v>0</v>
      </c>
      <c r="T148" s="241">
        <v>0</v>
      </c>
      <c r="U148" s="241">
        <v>0</v>
      </c>
      <c r="V148" s="241">
        <v>0</v>
      </c>
      <c r="W148" s="241">
        <v>0</v>
      </c>
      <c r="X148" s="241">
        <v>0</v>
      </c>
      <c r="Y148" s="241">
        <v>0</v>
      </c>
      <c r="Z148" s="241">
        <v>0</v>
      </c>
      <c r="AA148" s="241">
        <v>0</v>
      </c>
    </row>
    <row r="149" spans="1:28" x14ac:dyDescent="0.2">
      <c r="A149" s="233" t="s">
        <v>329</v>
      </c>
      <c r="B149" s="201">
        <v>23347.005905402293</v>
      </c>
      <c r="C149" s="201">
        <v>22130.254461161341</v>
      </c>
      <c r="D149" s="201">
        <v>22075.596044807204</v>
      </c>
      <c r="E149" s="201">
        <v>21882.251827320881</v>
      </c>
      <c r="F149" s="201">
        <v>22295.235105794523</v>
      </c>
      <c r="G149" s="201">
        <v>21189.183702328424</v>
      </c>
      <c r="H149" s="201">
        <v>21495.504293585269</v>
      </c>
      <c r="I149" s="201">
        <v>21878.560485415135</v>
      </c>
      <c r="J149" s="201">
        <v>22291.884176934043</v>
      </c>
      <c r="K149" s="201">
        <v>21668.622822635516</v>
      </c>
      <c r="L149" s="201">
        <v>21784.302845072696</v>
      </c>
      <c r="M149" s="201">
        <v>22249.087903320138</v>
      </c>
      <c r="N149" s="201">
        <v>20650.629816049401</v>
      </c>
      <c r="O149" s="201">
        <v>20889.691050852962</v>
      </c>
      <c r="P149" s="201">
        <v>20928.080138604822</v>
      </c>
      <c r="Q149" s="201">
        <v>21865.702998066157</v>
      </c>
      <c r="R149" s="201">
        <v>21465.730882406566</v>
      </c>
      <c r="S149" s="201">
        <v>22107.102000642328</v>
      </c>
      <c r="T149" s="201">
        <v>21145.056671082493</v>
      </c>
      <c r="U149" s="201">
        <v>21401.965873473651</v>
      </c>
      <c r="V149" s="201">
        <v>21658.723726886572</v>
      </c>
      <c r="W149" s="201">
        <v>21385.243590827318</v>
      </c>
      <c r="X149" s="201">
        <v>22078.394854767907</v>
      </c>
      <c r="Y149" s="201">
        <v>22559.346436706117</v>
      </c>
      <c r="Z149" s="201">
        <v>23187.413874974067</v>
      </c>
      <c r="AA149" s="201">
        <v>22992.889944153951</v>
      </c>
    </row>
    <row r="150" spans="1:28" x14ac:dyDescent="0.2">
      <c r="A150" s="233" t="s">
        <v>330</v>
      </c>
      <c r="B150" s="201">
        <v>6289.9262041845932</v>
      </c>
      <c r="C150" s="201">
        <v>5945.8853153328537</v>
      </c>
      <c r="D150" s="201">
        <v>5948.8428448327304</v>
      </c>
      <c r="E150" s="201">
        <v>5815.7130231240326</v>
      </c>
      <c r="F150" s="201">
        <v>5877.3435191221561</v>
      </c>
      <c r="G150" s="201">
        <v>5553.6836148839366</v>
      </c>
      <c r="H150" s="201">
        <v>5674.6761306080043</v>
      </c>
      <c r="I150" s="201">
        <v>5726.3458298056485</v>
      </c>
      <c r="J150" s="201">
        <v>5873.0626755054718</v>
      </c>
      <c r="K150" s="201">
        <v>5703.4555896607126</v>
      </c>
      <c r="L150" s="201">
        <v>5722.6972849165195</v>
      </c>
      <c r="M150" s="201">
        <v>5823.5722116189309</v>
      </c>
      <c r="N150" s="201">
        <v>5232.8296428462236</v>
      </c>
      <c r="O150" s="201">
        <v>5280.5565807702524</v>
      </c>
      <c r="P150" s="201">
        <v>5269.414992622902</v>
      </c>
      <c r="Q150" s="201">
        <v>5579.3096309648381</v>
      </c>
      <c r="R150" s="201">
        <v>5394.867696233473</v>
      </c>
      <c r="S150" s="201">
        <v>5615.5681746663113</v>
      </c>
      <c r="T150" s="201">
        <v>5327.8287325195943</v>
      </c>
      <c r="U150" s="201">
        <v>5451.4015612367821</v>
      </c>
      <c r="V150" s="201">
        <v>5541.4481086086598</v>
      </c>
      <c r="W150" s="201">
        <v>5503.9474912672122</v>
      </c>
      <c r="X150" s="201">
        <v>5755.9735308378713</v>
      </c>
      <c r="Y150" s="201">
        <v>5843.0441949317392</v>
      </c>
      <c r="Z150" s="201">
        <v>6018.9347957359278</v>
      </c>
      <c r="AA150" s="201">
        <v>5821.9773789071878</v>
      </c>
    </row>
    <row r="151" spans="1:28" x14ac:dyDescent="0.2">
      <c r="A151" s="233" t="s">
        <v>331</v>
      </c>
      <c r="B151" s="201">
        <v>522.76530840477324</v>
      </c>
      <c r="C151" s="201">
        <v>540.24720102000117</v>
      </c>
      <c r="D151" s="201">
        <v>551.29430526111321</v>
      </c>
      <c r="E151" s="201">
        <v>570.95601414970952</v>
      </c>
      <c r="F151" s="201">
        <v>595.56558732930603</v>
      </c>
      <c r="G151" s="201">
        <v>611.34847303534536</v>
      </c>
      <c r="H151" s="201">
        <v>594.74600358211944</v>
      </c>
      <c r="I151" s="201">
        <v>603.07268958998316</v>
      </c>
      <c r="J151" s="201">
        <v>633.9668896535585</v>
      </c>
      <c r="K151" s="201">
        <v>664.09037526843952</v>
      </c>
      <c r="L151" s="201">
        <v>690.21961707976936</v>
      </c>
      <c r="M151" s="201">
        <v>716.18155167997043</v>
      </c>
      <c r="N151" s="201">
        <v>728.46120578463251</v>
      </c>
      <c r="O151" s="201">
        <v>729.8572565727917</v>
      </c>
      <c r="P151" s="201">
        <v>749.86415618542901</v>
      </c>
      <c r="Q151" s="201">
        <v>755.79421223949123</v>
      </c>
      <c r="R151" s="201">
        <v>785.93122118397343</v>
      </c>
      <c r="S151" s="201">
        <v>803.25497473551616</v>
      </c>
      <c r="T151" s="201">
        <v>816.86772277969442</v>
      </c>
      <c r="U151" s="201">
        <v>826.21173543653777</v>
      </c>
      <c r="V151" s="201">
        <v>846.18782436352149</v>
      </c>
      <c r="W151" s="201">
        <v>873.97322906544946</v>
      </c>
      <c r="X151" s="201">
        <v>885.04902146944517</v>
      </c>
      <c r="Y151" s="201">
        <v>888.0611516750613</v>
      </c>
      <c r="Z151" s="201">
        <v>892.20132598571831</v>
      </c>
      <c r="AA151" s="201">
        <v>913.65835031235031</v>
      </c>
    </row>
    <row r="152" spans="1:28" x14ac:dyDescent="0.2">
      <c r="A152" s="233" t="s">
        <v>332</v>
      </c>
      <c r="B152" s="201">
        <v>0</v>
      </c>
      <c r="C152" s="201">
        <v>0</v>
      </c>
      <c r="D152" s="201">
        <v>0</v>
      </c>
      <c r="E152" s="201">
        <v>0</v>
      </c>
      <c r="F152" s="201">
        <v>0</v>
      </c>
      <c r="G152" s="201">
        <v>0</v>
      </c>
      <c r="H152" s="201">
        <v>0</v>
      </c>
      <c r="I152" s="201">
        <v>0</v>
      </c>
      <c r="J152" s="201">
        <v>0</v>
      </c>
      <c r="K152" s="201">
        <v>0</v>
      </c>
      <c r="L152" s="201">
        <v>0</v>
      </c>
      <c r="M152" s="201">
        <v>0</v>
      </c>
      <c r="N152" s="201">
        <v>0</v>
      </c>
      <c r="O152" s="201">
        <v>0</v>
      </c>
      <c r="P152" s="201">
        <v>0</v>
      </c>
      <c r="Q152" s="201">
        <v>0</v>
      </c>
      <c r="R152" s="201">
        <v>0</v>
      </c>
      <c r="S152" s="201">
        <v>0</v>
      </c>
      <c r="T152" s="201">
        <v>0</v>
      </c>
      <c r="U152" s="201">
        <v>0</v>
      </c>
      <c r="V152" s="201">
        <v>0</v>
      </c>
      <c r="W152" s="201">
        <v>0</v>
      </c>
      <c r="X152" s="201">
        <v>0</v>
      </c>
      <c r="Y152" s="201">
        <v>0</v>
      </c>
      <c r="Z152" s="201">
        <v>0</v>
      </c>
      <c r="AA152" s="201">
        <v>0</v>
      </c>
    </row>
    <row r="153" spans="1:28" x14ac:dyDescent="0.2">
      <c r="A153" s="233" t="s">
        <v>333</v>
      </c>
      <c r="B153" s="201">
        <v>0</v>
      </c>
      <c r="C153" s="201">
        <v>0</v>
      </c>
      <c r="D153" s="201">
        <v>0</v>
      </c>
      <c r="E153" s="201">
        <v>0</v>
      </c>
      <c r="F153" s="201">
        <v>0</v>
      </c>
      <c r="G153" s="201">
        <v>0</v>
      </c>
      <c r="H153" s="201">
        <v>0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</row>
    <row r="154" spans="1:28" ht="16" thickBot="1" x14ac:dyDescent="0.25">
      <c r="A154" s="242" t="s">
        <v>334</v>
      </c>
      <c r="B154" s="243">
        <v>0</v>
      </c>
      <c r="C154" s="243">
        <v>0</v>
      </c>
      <c r="D154" s="243">
        <v>0</v>
      </c>
      <c r="E154" s="243">
        <v>0</v>
      </c>
      <c r="F154" s="243">
        <v>0</v>
      </c>
      <c r="G154" s="243">
        <v>0</v>
      </c>
      <c r="H154" s="243">
        <v>0</v>
      </c>
      <c r="I154" s="243">
        <v>0</v>
      </c>
      <c r="J154" s="243">
        <v>0</v>
      </c>
      <c r="K154" s="243">
        <v>0</v>
      </c>
      <c r="L154" s="243">
        <v>0</v>
      </c>
      <c r="M154" s="243">
        <v>0</v>
      </c>
      <c r="N154" s="243">
        <v>0</v>
      </c>
      <c r="O154" s="243">
        <v>0</v>
      </c>
      <c r="P154" s="243">
        <v>0</v>
      </c>
      <c r="Q154" s="243">
        <v>0</v>
      </c>
      <c r="R154" s="243">
        <v>0</v>
      </c>
      <c r="S154" s="243">
        <v>0</v>
      </c>
      <c r="T154" s="243">
        <v>0</v>
      </c>
      <c r="U154" s="243">
        <v>0</v>
      </c>
      <c r="V154" s="243">
        <v>0</v>
      </c>
      <c r="W154" s="243">
        <v>0</v>
      </c>
      <c r="X154" s="243">
        <v>0</v>
      </c>
      <c r="Y154" s="243">
        <v>0</v>
      </c>
      <c r="Z154" s="243">
        <v>0</v>
      </c>
      <c r="AA154" s="243">
        <v>0</v>
      </c>
    </row>
    <row r="155" spans="1:28" x14ac:dyDescent="0.2">
      <c r="A155" s="231" t="s">
        <v>335</v>
      </c>
      <c r="B155" s="244">
        <v>1292.610807533245</v>
      </c>
      <c r="C155" s="244">
        <v>1334.3975684774571</v>
      </c>
      <c r="D155" s="244">
        <v>1362.8668176921119</v>
      </c>
      <c r="E155" s="244">
        <v>1391.9568234753729</v>
      </c>
      <c r="F155" s="244">
        <v>1489.3175193826746</v>
      </c>
      <c r="G155" s="244">
        <v>1518.9966131643455</v>
      </c>
      <c r="H155" s="244">
        <v>1556.1912507608449</v>
      </c>
      <c r="I155" s="244">
        <v>1594.1597918091343</v>
      </c>
      <c r="J155" s="244">
        <v>1648.9816276808274</v>
      </c>
      <c r="K155" s="244">
        <v>1739.8334476540826</v>
      </c>
      <c r="L155" s="244">
        <v>1755.049279058901</v>
      </c>
      <c r="M155" s="244">
        <v>1783.8041179292413</v>
      </c>
      <c r="N155" s="244">
        <v>1799.2669487689957</v>
      </c>
      <c r="O155" s="244">
        <v>1793.3208027272981</v>
      </c>
      <c r="P155" s="244">
        <v>1806.0879429611659</v>
      </c>
      <c r="Q155" s="244">
        <v>1836.65644971341</v>
      </c>
      <c r="R155" s="244">
        <v>1854.2477206305093</v>
      </c>
      <c r="S155" s="244">
        <v>1881.6240713787865</v>
      </c>
      <c r="T155" s="244">
        <v>1886.3073708802851</v>
      </c>
      <c r="U155" s="244">
        <v>1891.0161069724204</v>
      </c>
      <c r="V155" s="244">
        <v>1918.1710318826867</v>
      </c>
      <c r="W155" s="244">
        <v>1916.778145970992</v>
      </c>
      <c r="X155" s="244">
        <v>1999.5900636670399</v>
      </c>
      <c r="Y155" s="244">
        <v>2021.034377181365</v>
      </c>
      <c r="Z155" s="244">
        <v>2070.4447650638276</v>
      </c>
      <c r="AA155" s="244">
        <v>2085.5654267694276</v>
      </c>
      <c r="AB155" t="s">
        <v>366</v>
      </c>
    </row>
    <row r="156" spans="1:28" x14ac:dyDescent="0.2">
      <c r="A156" s="245" t="s">
        <v>336</v>
      </c>
      <c r="B156" s="221">
        <v>0</v>
      </c>
      <c r="C156" s="221">
        <v>0</v>
      </c>
      <c r="D156" s="221">
        <v>0</v>
      </c>
      <c r="E156" s="221">
        <v>0</v>
      </c>
      <c r="F156" s="221">
        <v>0</v>
      </c>
      <c r="G156" s="221">
        <v>0</v>
      </c>
      <c r="H156" s="221">
        <v>0</v>
      </c>
      <c r="I156" s="221">
        <v>0</v>
      </c>
      <c r="J156" s="221">
        <v>0</v>
      </c>
      <c r="K156" s="221">
        <v>0</v>
      </c>
      <c r="L156" s="221">
        <v>0</v>
      </c>
      <c r="M156" s="221">
        <v>0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0</v>
      </c>
      <c r="X156" s="221">
        <v>0</v>
      </c>
      <c r="Y156" s="221">
        <v>0</v>
      </c>
      <c r="Z156" s="221">
        <v>0</v>
      </c>
      <c r="AA156" s="221">
        <v>0</v>
      </c>
    </row>
    <row r="157" spans="1:28" x14ac:dyDescent="0.2">
      <c r="A157" s="246" t="s">
        <v>337</v>
      </c>
      <c r="B157" s="247">
        <v>0</v>
      </c>
      <c r="C157" s="247">
        <v>0</v>
      </c>
      <c r="D157" s="247">
        <v>0</v>
      </c>
      <c r="E157" s="247">
        <v>0</v>
      </c>
      <c r="F157" s="247">
        <v>0</v>
      </c>
      <c r="G157" s="247">
        <v>0</v>
      </c>
      <c r="H157" s="247">
        <v>0</v>
      </c>
      <c r="I157" s="247">
        <v>0</v>
      </c>
      <c r="J157" s="247">
        <v>0</v>
      </c>
      <c r="K157" s="247">
        <v>0</v>
      </c>
      <c r="L157" s="247">
        <v>0</v>
      </c>
      <c r="M157" s="247">
        <v>0</v>
      </c>
      <c r="N157" s="247">
        <v>0</v>
      </c>
      <c r="O157" s="247">
        <v>0</v>
      </c>
      <c r="P157" s="247">
        <v>0</v>
      </c>
      <c r="Q157" s="247">
        <v>0</v>
      </c>
      <c r="R157" s="247">
        <v>0</v>
      </c>
      <c r="S157" s="247">
        <v>0</v>
      </c>
      <c r="T157" s="247">
        <v>0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</row>
    <row r="158" spans="1:28" x14ac:dyDescent="0.2">
      <c r="A158" s="246" t="s">
        <v>338</v>
      </c>
      <c r="B158" s="247">
        <v>0</v>
      </c>
      <c r="C158" s="247">
        <v>0</v>
      </c>
      <c r="D158" s="247">
        <v>0</v>
      </c>
      <c r="E158" s="247">
        <v>0</v>
      </c>
      <c r="F158" s="247">
        <v>0</v>
      </c>
      <c r="G158" s="247">
        <v>0</v>
      </c>
      <c r="H158" s="247">
        <v>0</v>
      </c>
      <c r="I158" s="247">
        <v>0</v>
      </c>
      <c r="J158" s="247">
        <v>0</v>
      </c>
      <c r="K158" s="247">
        <v>0</v>
      </c>
      <c r="L158" s="247">
        <v>0</v>
      </c>
      <c r="M158" s="247">
        <v>0</v>
      </c>
      <c r="N158" s="247">
        <v>0</v>
      </c>
      <c r="O158" s="247">
        <v>0</v>
      </c>
      <c r="P158" s="247">
        <v>0</v>
      </c>
      <c r="Q158" s="247">
        <v>0</v>
      </c>
      <c r="R158" s="247">
        <v>0</v>
      </c>
      <c r="S158" s="247">
        <v>0</v>
      </c>
      <c r="T158" s="247">
        <v>0</v>
      </c>
      <c r="U158" s="247">
        <v>0</v>
      </c>
      <c r="V158" s="247">
        <v>0</v>
      </c>
      <c r="W158" s="247">
        <v>0</v>
      </c>
      <c r="X158" s="247">
        <v>0</v>
      </c>
      <c r="Y158" s="247">
        <v>0</v>
      </c>
      <c r="Z158" s="247">
        <v>0</v>
      </c>
      <c r="AA158" s="247">
        <v>0</v>
      </c>
    </row>
    <row r="159" spans="1:28" x14ac:dyDescent="0.2">
      <c r="A159" s="246" t="s">
        <v>339</v>
      </c>
      <c r="B159" s="247">
        <v>0</v>
      </c>
      <c r="C159" s="247">
        <v>0</v>
      </c>
      <c r="D159" s="247">
        <v>0</v>
      </c>
      <c r="E159" s="247">
        <v>0</v>
      </c>
      <c r="F159" s="247">
        <v>0</v>
      </c>
      <c r="G159" s="247">
        <v>0</v>
      </c>
      <c r="H159" s="247">
        <v>0</v>
      </c>
      <c r="I159" s="247">
        <v>0</v>
      </c>
      <c r="J159" s="247">
        <v>0</v>
      </c>
      <c r="K159" s="247">
        <v>0</v>
      </c>
      <c r="L159" s="247">
        <v>0</v>
      </c>
      <c r="M159" s="247">
        <v>0</v>
      </c>
      <c r="N159" s="247">
        <v>0</v>
      </c>
      <c r="O159" s="247">
        <v>0</v>
      </c>
      <c r="P159" s="247">
        <v>0</v>
      </c>
      <c r="Q159" s="247">
        <v>0</v>
      </c>
      <c r="R159" s="247">
        <v>0</v>
      </c>
      <c r="S159" s="247">
        <v>0</v>
      </c>
      <c r="T159" s="247">
        <v>0</v>
      </c>
      <c r="U159" s="247">
        <v>0</v>
      </c>
      <c r="V159" s="247">
        <v>0</v>
      </c>
      <c r="W159" s="247">
        <v>0</v>
      </c>
      <c r="X159" s="247">
        <v>0</v>
      </c>
      <c r="Y159" s="247">
        <v>0</v>
      </c>
      <c r="Z159" s="247">
        <v>0</v>
      </c>
      <c r="AA159" s="247">
        <v>0</v>
      </c>
    </row>
    <row r="160" spans="1:28" x14ac:dyDescent="0.2">
      <c r="A160" s="245" t="s">
        <v>340</v>
      </c>
      <c r="B160" s="229">
        <v>0</v>
      </c>
      <c r="C160" s="229">
        <v>0.22896</v>
      </c>
      <c r="D160" s="229">
        <v>0.22896</v>
      </c>
      <c r="E160" s="229">
        <v>0.22896</v>
      </c>
      <c r="F160" s="229">
        <v>67.784879999999987</v>
      </c>
      <c r="G160" s="229">
        <v>67.784879999999987</v>
      </c>
      <c r="H160" s="229">
        <v>67.784879999999987</v>
      </c>
      <c r="I160" s="229">
        <v>67.787042400000004</v>
      </c>
      <c r="J160" s="229">
        <v>67.787042400000004</v>
      </c>
      <c r="K160" s="229">
        <v>67.787042400000004</v>
      </c>
      <c r="L160" s="229">
        <v>67.79022239999999</v>
      </c>
      <c r="M160" s="229">
        <v>67.79022239999999</v>
      </c>
      <c r="N160" s="229">
        <v>69.531272399999978</v>
      </c>
      <c r="O160" s="229">
        <v>69.534452399999992</v>
      </c>
      <c r="P160" s="229">
        <v>69.534452399999992</v>
      </c>
      <c r="Q160" s="229">
        <v>69.534588821999989</v>
      </c>
      <c r="R160" s="229">
        <v>69.534588821999989</v>
      </c>
      <c r="S160" s="229">
        <v>77.664258821999979</v>
      </c>
      <c r="T160" s="229">
        <v>78.149526821999984</v>
      </c>
      <c r="U160" s="229">
        <v>79.371680321999989</v>
      </c>
      <c r="V160" s="229">
        <v>86.51427832200001</v>
      </c>
      <c r="W160" s="229">
        <v>88.607672321999999</v>
      </c>
      <c r="X160" s="229">
        <v>82.80369532200001</v>
      </c>
      <c r="Y160" s="229">
        <v>82.825955321999999</v>
      </c>
      <c r="Z160" s="229">
        <v>82.806080322</v>
      </c>
      <c r="AA160" s="229">
        <v>82.825955321999999</v>
      </c>
    </row>
    <row r="161" spans="1:27" x14ac:dyDescent="0.2">
      <c r="A161" s="245" t="s">
        <v>341</v>
      </c>
      <c r="B161" s="221">
        <v>201.68996439279891</v>
      </c>
      <c r="C161" s="221">
        <v>206.72789191366945</v>
      </c>
      <c r="D161" s="221">
        <v>211.95536017937778</v>
      </c>
      <c r="E161" s="221">
        <v>217.38993713867529</v>
      </c>
      <c r="F161" s="221">
        <v>223.05298201000491</v>
      </c>
      <c r="G161" s="221">
        <v>228.97069786476112</v>
      </c>
      <c r="H161" s="221">
        <v>231.28110682050306</v>
      </c>
      <c r="I161" s="221">
        <v>233.62021563541182</v>
      </c>
      <c r="J161" s="221">
        <v>235.9884446366417</v>
      </c>
      <c r="K161" s="221">
        <v>238.38622205647962</v>
      </c>
      <c r="L161" s="221">
        <v>219.62231601087521</v>
      </c>
      <c r="M161" s="221">
        <v>213.46219116679592</v>
      </c>
      <c r="N161" s="221">
        <v>208.12075360546066</v>
      </c>
      <c r="O161" s="221">
        <v>200.52430421265311</v>
      </c>
      <c r="P161" s="221">
        <v>195.37537967106744</v>
      </c>
      <c r="Q161" s="221">
        <v>190.58135911156731</v>
      </c>
      <c r="R161" s="221">
        <v>189.66605832878147</v>
      </c>
      <c r="S161" s="221">
        <v>188.62961500393004</v>
      </c>
      <c r="T161" s="221">
        <v>189.19545114054898</v>
      </c>
      <c r="U161" s="221">
        <v>188.95209250825894</v>
      </c>
      <c r="V161" s="221">
        <v>188.79142464936939</v>
      </c>
      <c r="W161" s="221">
        <v>164.78201298507847</v>
      </c>
      <c r="X161" s="221">
        <v>164.80666362507847</v>
      </c>
      <c r="Y161" s="221">
        <v>154.44771950778087</v>
      </c>
      <c r="Z161" s="221">
        <v>145.05414251156407</v>
      </c>
      <c r="AA161" s="221">
        <v>136.50543932734547</v>
      </c>
    </row>
    <row r="162" spans="1:27" x14ac:dyDescent="0.2">
      <c r="A162" s="246" t="s">
        <v>342</v>
      </c>
      <c r="B162" s="204">
        <v>0</v>
      </c>
      <c r="C162" s="204">
        <v>0</v>
      </c>
      <c r="D162" s="204">
        <v>0</v>
      </c>
      <c r="E162" s="204">
        <v>0</v>
      </c>
      <c r="F162" s="204">
        <v>0</v>
      </c>
      <c r="G162" s="204">
        <v>0</v>
      </c>
      <c r="H162" s="204">
        <v>0</v>
      </c>
      <c r="I162" s="204">
        <v>0</v>
      </c>
      <c r="J162" s="204">
        <v>0</v>
      </c>
      <c r="K162" s="204">
        <v>0</v>
      </c>
      <c r="L162" s="204">
        <v>0</v>
      </c>
      <c r="M162" s="204">
        <v>0.15355676400000001</v>
      </c>
      <c r="N162" s="204">
        <v>0.72567785760000003</v>
      </c>
      <c r="O162" s="204">
        <v>0.72567785760000003</v>
      </c>
      <c r="P162" s="204">
        <v>0.72567785760000003</v>
      </c>
      <c r="Q162" s="204">
        <v>0.72567785760000003</v>
      </c>
      <c r="R162" s="204">
        <v>0.72567785760000003</v>
      </c>
      <c r="S162" s="204">
        <v>0.72567785760000003</v>
      </c>
      <c r="T162" s="204">
        <v>0.72567785760000003</v>
      </c>
      <c r="U162" s="204">
        <v>0.90151860719999988</v>
      </c>
      <c r="V162" s="204">
        <v>0.98561990160000001</v>
      </c>
      <c r="W162" s="204">
        <v>0.98575014960000007</v>
      </c>
      <c r="X162" s="204">
        <v>1.0104007896</v>
      </c>
      <c r="Y162" s="204">
        <v>1.0104007896</v>
      </c>
      <c r="Z162" s="204">
        <v>1.0247298383999999</v>
      </c>
      <c r="AA162" s="204">
        <v>1.0255113264</v>
      </c>
    </row>
    <row r="163" spans="1:27" x14ac:dyDescent="0.2">
      <c r="A163" s="246" t="s">
        <v>343</v>
      </c>
      <c r="B163" s="204">
        <v>201.68996439279891</v>
      </c>
      <c r="C163" s="204">
        <v>206.72789191366945</v>
      </c>
      <c r="D163" s="204">
        <v>211.95536017937778</v>
      </c>
      <c r="E163" s="204">
        <v>217.38993713867529</v>
      </c>
      <c r="F163" s="204">
        <v>223.05298201000491</v>
      </c>
      <c r="G163" s="204">
        <v>228.97069786476112</v>
      </c>
      <c r="H163" s="204">
        <v>231.28110682050306</v>
      </c>
      <c r="I163" s="204">
        <v>233.62021563541182</v>
      </c>
      <c r="J163" s="204">
        <v>235.9884446366417</v>
      </c>
      <c r="K163" s="204">
        <v>238.38622205647962</v>
      </c>
      <c r="L163" s="204">
        <v>219.62231601087521</v>
      </c>
      <c r="M163" s="204">
        <v>213.30863440279592</v>
      </c>
      <c r="N163" s="204">
        <v>207.39507574786066</v>
      </c>
      <c r="O163" s="204">
        <v>199.7986263550531</v>
      </c>
      <c r="P163" s="204">
        <v>194.64970181346743</v>
      </c>
      <c r="Q163" s="204">
        <v>189.8556812539673</v>
      </c>
      <c r="R163" s="204">
        <v>188.94038047118147</v>
      </c>
      <c r="S163" s="204">
        <v>187.90393714633004</v>
      </c>
      <c r="T163" s="204">
        <v>188.46977328294898</v>
      </c>
      <c r="U163" s="204">
        <v>188.05057390105895</v>
      </c>
      <c r="V163" s="204">
        <v>187.8058047477694</v>
      </c>
      <c r="W163" s="204">
        <v>163.79626283547847</v>
      </c>
      <c r="X163" s="204">
        <v>163.79626283547847</v>
      </c>
      <c r="Y163" s="204">
        <v>153.43731871818088</v>
      </c>
      <c r="Z163" s="204">
        <v>144.02941267316407</v>
      </c>
      <c r="AA163" s="204">
        <v>135.47992800094548</v>
      </c>
    </row>
    <row r="164" spans="1:27" x14ac:dyDescent="0.2">
      <c r="A164" s="248" t="s">
        <v>344</v>
      </c>
      <c r="B164" s="197">
        <v>1090.9208431404461</v>
      </c>
      <c r="C164" s="197">
        <v>1127.4407165637876</v>
      </c>
      <c r="D164" s="197">
        <v>1150.6824975127342</v>
      </c>
      <c r="E164" s="197">
        <v>1174.3379263366976</v>
      </c>
      <c r="F164" s="197">
        <v>1198.4796573726696</v>
      </c>
      <c r="G164" s="197">
        <v>1222.2410352995844</v>
      </c>
      <c r="H164" s="197">
        <v>1257.1252639403419</v>
      </c>
      <c r="I164" s="197">
        <v>1292.7525337737225</v>
      </c>
      <c r="J164" s="197">
        <v>1345.2061406441856</v>
      </c>
      <c r="K164" s="197">
        <v>1433.6601831976031</v>
      </c>
      <c r="L164" s="197">
        <v>1467.6367406480258</v>
      </c>
      <c r="M164" s="197">
        <v>1502.5517043624454</v>
      </c>
      <c r="N164" s="197">
        <v>1521.6149227635351</v>
      </c>
      <c r="O164" s="197">
        <v>1523.262046114645</v>
      </c>
      <c r="P164" s="197">
        <v>1541.1781108900984</v>
      </c>
      <c r="Q164" s="197">
        <v>1576.5405017798425</v>
      </c>
      <c r="R164" s="197">
        <v>1595.0470734797279</v>
      </c>
      <c r="S164" s="197">
        <v>1615.3301975528566</v>
      </c>
      <c r="T164" s="197">
        <v>1618.9623929177362</v>
      </c>
      <c r="U164" s="197">
        <v>1622.6923341421614</v>
      </c>
      <c r="V164" s="197">
        <v>1642.8653289113174</v>
      </c>
      <c r="W164" s="197">
        <v>1663.3884606639135</v>
      </c>
      <c r="X164" s="197">
        <v>1751.9797047199613</v>
      </c>
      <c r="Y164" s="197">
        <v>1783.7607023515841</v>
      </c>
      <c r="Z164" s="197">
        <v>1842.5845422302637</v>
      </c>
      <c r="AA164" s="197">
        <v>1866.2340321200822</v>
      </c>
    </row>
    <row r="165" spans="1:27" x14ac:dyDescent="0.2">
      <c r="A165" s="246" t="s">
        <v>345</v>
      </c>
      <c r="B165" s="204">
        <v>1090.9208431404461</v>
      </c>
      <c r="C165" s="204">
        <v>1127.4407165637876</v>
      </c>
      <c r="D165" s="204">
        <v>1150.6824975127342</v>
      </c>
      <c r="E165" s="204">
        <v>1174.3379263366976</v>
      </c>
      <c r="F165" s="204">
        <v>1198.4796573726696</v>
      </c>
      <c r="G165" s="204">
        <v>1222.2410352995844</v>
      </c>
      <c r="H165" s="204">
        <v>1257.1252639403419</v>
      </c>
      <c r="I165" s="204">
        <v>1292.7525337737225</v>
      </c>
      <c r="J165" s="204">
        <v>1345.2061406441856</v>
      </c>
      <c r="K165" s="204">
        <v>1433.6601831976031</v>
      </c>
      <c r="L165" s="204">
        <v>1467.6367406480258</v>
      </c>
      <c r="M165" s="204">
        <v>1502.5517043624454</v>
      </c>
      <c r="N165" s="204">
        <v>1521.6149227635351</v>
      </c>
      <c r="O165" s="204">
        <v>1523.262046114645</v>
      </c>
      <c r="P165" s="204">
        <v>1541.1781108900984</v>
      </c>
      <c r="Q165" s="204">
        <v>1576.5405017798425</v>
      </c>
      <c r="R165" s="204">
        <v>1595.0470734797279</v>
      </c>
      <c r="S165" s="204">
        <v>1615.3301975528566</v>
      </c>
      <c r="T165" s="204">
        <v>1618.9623929177362</v>
      </c>
      <c r="U165" s="204">
        <v>1622.6923341421614</v>
      </c>
      <c r="V165" s="204">
        <v>1642.8653289113174</v>
      </c>
      <c r="W165" s="204">
        <v>1663.3884606639135</v>
      </c>
      <c r="X165" s="204">
        <v>1751.9797047199613</v>
      </c>
      <c r="Y165" s="204">
        <v>1783.7607023515841</v>
      </c>
      <c r="Z165" s="204">
        <v>1842.5845422302637</v>
      </c>
      <c r="AA165" s="204">
        <v>1866.2340321200822</v>
      </c>
    </row>
    <row r="166" spans="1:27" x14ac:dyDescent="0.2">
      <c r="A166" s="246" t="s">
        <v>346</v>
      </c>
      <c r="B166" s="249">
        <v>0</v>
      </c>
      <c r="C166" s="249">
        <v>0</v>
      </c>
      <c r="D166" s="249">
        <v>0</v>
      </c>
      <c r="E166" s="249">
        <v>0</v>
      </c>
      <c r="F166" s="249">
        <v>0</v>
      </c>
      <c r="G166" s="249">
        <v>0</v>
      </c>
      <c r="H166" s="249">
        <v>0</v>
      </c>
      <c r="I166" s="249">
        <v>0</v>
      </c>
      <c r="J166" s="249">
        <v>0</v>
      </c>
      <c r="K166" s="249">
        <v>0</v>
      </c>
      <c r="L166" s="249">
        <v>0</v>
      </c>
      <c r="M166" s="249">
        <v>0</v>
      </c>
      <c r="N166" s="249">
        <v>0</v>
      </c>
      <c r="O166" s="249">
        <v>0</v>
      </c>
      <c r="P166" s="249">
        <v>0</v>
      </c>
      <c r="Q166" s="249">
        <v>0</v>
      </c>
      <c r="R166" s="249">
        <v>0</v>
      </c>
      <c r="S166" s="249">
        <v>0</v>
      </c>
      <c r="T166" s="249">
        <v>0</v>
      </c>
      <c r="U166" s="249">
        <v>0</v>
      </c>
      <c r="V166" s="249">
        <v>0</v>
      </c>
      <c r="W166" s="249">
        <v>0</v>
      </c>
      <c r="X166" s="249">
        <v>0</v>
      </c>
      <c r="Y166" s="249">
        <v>0</v>
      </c>
      <c r="Z166" s="249">
        <v>0</v>
      </c>
      <c r="AA166" s="249">
        <v>0</v>
      </c>
    </row>
    <row r="167" spans="1:27" ht="16" thickBot="1" x14ac:dyDescent="0.25">
      <c r="A167" s="248" t="s">
        <v>347</v>
      </c>
      <c r="B167" s="230">
        <v>0</v>
      </c>
      <c r="C167" s="230">
        <v>0</v>
      </c>
      <c r="D167" s="230">
        <v>0</v>
      </c>
      <c r="E167" s="230">
        <v>0</v>
      </c>
      <c r="F167" s="230">
        <v>0</v>
      </c>
      <c r="G167" s="230">
        <v>0</v>
      </c>
      <c r="H167" s="230">
        <v>0</v>
      </c>
      <c r="I167" s="230">
        <v>0</v>
      </c>
      <c r="J167" s="230">
        <v>0</v>
      </c>
      <c r="K167" s="230">
        <v>0</v>
      </c>
      <c r="L167" s="230">
        <v>0</v>
      </c>
      <c r="M167" s="230">
        <v>0</v>
      </c>
      <c r="N167" s="230">
        <v>0</v>
      </c>
      <c r="O167" s="230">
        <v>0</v>
      </c>
      <c r="P167" s="230">
        <v>0</v>
      </c>
      <c r="Q167" s="230">
        <v>0</v>
      </c>
      <c r="R167" s="230">
        <v>0</v>
      </c>
      <c r="S167" s="230">
        <v>0</v>
      </c>
      <c r="T167" s="230">
        <v>0</v>
      </c>
      <c r="U167" s="230">
        <v>0</v>
      </c>
      <c r="V167" s="230">
        <v>0</v>
      </c>
      <c r="W167" s="230">
        <v>0</v>
      </c>
      <c r="X167" s="230">
        <v>0</v>
      </c>
      <c r="Y167" s="230">
        <v>0</v>
      </c>
      <c r="Z167" s="230">
        <v>0</v>
      </c>
      <c r="AA167" s="230">
        <v>0</v>
      </c>
    </row>
    <row r="168" spans="1:27" ht="16" thickBot="1" x14ac:dyDescent="0.25">
      <c r="A168" s="192" t="s">
        <v>184</v>
      </c>
      <c r="B168" s="193">
        <v>4062.8573210107688</v>
      </c>
      <c r="C168" s="193">
        <v>5459.2095918627274</v>
      </c>
      <c r="D168" s="193">
        <v>5112.2318577090209</v>
      </c>
      <c r="E168" s="193">
        <v>5267.1524994729116</v>
      </c>
      <c r="F168" s="193">
        <v>4971.4225296907907</v>
      </c>
      <c r="G168" s="193">
        <v>5430.3286718251584</v>
      </c>
      <c r="H168" s="193">
        <v>5789.5225577607107</v>
      </c>
      <c r="I168" s="193">
        <v>5635.0232999651407</v>
      </c>
      <c r="J168" s="193">
        <v>5640.7644689176459</v>
      </c>
      <c r="K168" s="193">
        <v>5505.5145262435035</v>
      </c>
      <c r="L168" s="193">
        <v>5124.0338408842163</v>
      </c>
      <c r="M168" s="193">
        <v>5052.6479238429356</v>
      </c>
      <c r="N168" s="193">
        <v>5049.4377998451864</v>
      </c>
      <c r="O168" s="193">
        <v>5127.6411118534252</v>
      </c>
      <c r="P168" s="193">
        <v>5295.5444004818291</v>
      </c>
      <c r="Q168" s="193">
        <v>5459.2562096776055</v>
      </c>
      <c r="R168" s="193">
        <v>5677.9496462474508</v>
      </c>
      <c r="S168" s="193">
        <v>5871.3918682789263</v>
      </c>
      <c r="T168" s="193">
        <v>5926.2899948412833</v>
      </c>
      <c r="U168" s="193">
        <v>5830.8422918624419</v>
      </c>
      <c r="V168" s="193">
        <v>6339.7528251037647</v>
      </c>
      <c r="W168" s="193">
        <v>6448.6294454372455</v>
      </c>
      <c r="X168" s="193">
        <v>6485.6648175673163</v>
      </c>
      <c r="Y168" s="193">
        <v>6450.1187440946278</v>
      </c>
      <c r="Z168" s="193">
        <v>6411.7514834692702</v>
      </c>
      <c r="AA168" s="193">
        <v>41048.194227707136</v>
      </c>
    </row>
    <row r="169" spans="1:27" ht="16" thickBot="1" x14ac:dyDescent="0.25">
      <c r="A169" s="250"/>
      <c r="B169" s="251">
        <v>0</v>
      </c>
      <c r="C169" s="251">
        <v>0</v>
      </c>
      <c r="D169" s="251">
        <v>0</v>
      </c>
      <c r="E169" s="251">
        <v>0</v>
      </c>
      <c r="F169" s="251">
        <v>0</v>
      </c>
      <c r="G169" s="251">
        <v>0</v>
      </c>
      <c r="H169" s="251">
        <v>0</v>
      </c>
      <c r="I169" s="251">
        <v>0</v>
      </c>
      <c r="J169" s="251">
        <v>0</v>
      </c>
      <c r="K169" s="251">
        <v>0</v>
      </c>
      <c r="L169" s="251">
        <v>0</v>
      </c>
      <c r="M169" s="251">
        <v>0</v>
      </c>
      <c r="N169" s="251">
        <v>0</v>
      </c>
      <c r="O169" s="251">
        <v>0</v>
      </c>
      <c r="P169" s="251">
        <v>0</v>
      </c>
      <c r="Q169" s="251">
        <v>0</v>
      </c>
      <c r="R169" s="251">
        <v>0</v>
      </c>
      <c r="S169" s="251">
        <v>0</v>
      </c>
      <c r="T169" s="251">
        <v>0</v>
      </c>
      <c r="U169" s="251">
        <v>0</v>
      </c>
      <c r="V169" s="251">
        <v>0</v>
      </c>
      <c r="W169" s="251">
        <v>0</v>
      </c>
      <c r="X169" s="251">
        <v>0</v>
      </c>
      <c r="Y169" s="251">
        <v>0</v>
      </c>
      <c r="Z169" s="251">
        <v>0</v>
      </c>
      <c r="AA169" s="251">
        <v>0</v>
      </c>
    </row>
    <row r="170" spans="1:27" x14ac:dyDescent="0.2">
      <c r="A170" s="252" t="s">
        <v>348</v>
      </c>
      <c r="B170" s="253">
        <v>14.984756273819647</v>
      </c>
      <c r="C170" s="253">
        <v>14.359824776453767</v>
      </c>
      <c r="D170" s="253">
        <v>15.102327095879927</v>
      </c>
      <c r="E170" s="253">
        <v>14.943428119514895</v>
      </c>
      <c r="F170" s="253">
        <v>15.370676938670469</v>
      </c>
      <c r="G170" s="253">
        <v>14.793174850007023</v>
      </c>
      <c r="H170" s="253">
        <v>16.246826902654732</v>
      </c>
      <c r="I170" s="253">
        <v>18.373632363658068</v>
      </c>
      <c r="J170" s="253">
        <v>21.166856630317593</v>
      </c>
      <c r="K170" s="253">
        <v>20.993477841854176</v>
      </c>
      <c r="L170" s="253">
        <v>20.613524200857068</v>
      </c>
      <c r="M170" s="253">
        <v>19.616537808518082</v>
      </c>
      <c r="N170" s="253">
        <v>19.158751076191592</v>
      </c>
      <c r="O170" s="253">
        <v>12.026892367654709</v>
      </c>
      <c r="P170" s="253">
        <v>23.289035421857321</v>
      </c>
      <c r="Q170" s="253">
        <v>24.057493939861153</v>
      </c>
      <c r="R170" s="253">
        <v>24.14083134329762</v>
      </c>
      <c r="S170" s="253">
        <v>25.360492797722106</v>
      </c>
      <c r="T170" s="253">
        <v>26.53613947283797</v>
      </c>
      <c r="U170" s="253">
        <v>22.842315200778021</v>
      </c>
      <c r="V170" s="253">
        <v>24.309468349896278</v>
      </c>
      <c r="W170" s="253">
        <v>26.119785945485003</v>
      </c>
      <c r="X170" s="253">
        <v>27.396139247402829</v>
      </c>
      <c r="Y170" s="253">
        <v>28.879666499657336</v>
      </c>
      <c r="Z170" s="253">
        <v>30.601474766342395</v>
      </c>
      <c r="AA170" s="253">
        <v>35.445039624905917</v>
      </c>
    </row>
    <row r="171" spans="1:27" x14ac:dyDescent="0.2">
      <c r="A171" s="209" t="s">
        <v>349</v>
      </c>
      <c r="B171" s="201">
        <v>14.984756273819647</v>
      </c>
      <c r="C171" s="201">
        <v>14.359824776453767</v>
      </c>
      <c r="D171" s="201">
        <v>15.102327095879927</v>
      </c>
      <c r="E171" s="201">
        <v>14.943428119514895</v>
      </c>
      <c r="F171" s="201">
        <v>15.370676938670469</v>
      </c>
      <c r="G171" s="201">
        <v>14.793174850007023</v>
      </c>
      <c r="H171" s="201">
        <v>16.246826902654732</v>
      </c>
      <c r="I171" s="201">
        <v>18.373632363658068</v>
      </c>
      <c r="J171" s="201">
        <v>21.166856630317593</v>
      </c>
      <c r="K171" s="201">
        <v>20.993477841854176</v>
      </c>
      <c r="L171" s="201">
        <v>20.613524200857068</v>
      </c>
      <c r="M171" s="201">
        <v>19.616537808518082</v>
      </c>
      <c r="N171" s="201">
        <v>19.158751076191592</v>
      </c>
      <c r="O171" s="201">
        <v>12.026892367654709</v>
      </c>
      <c r="P171" s="201">
        <v>23.289035421857321</v>
      </c>
      <c r="Q171" s="201">
        <v>24.057493939861153</v>
      </c>
      <c r="R171" s="201">
        <v>24.14083134329762</v>
      </c>
      <c r="S171" s="201">
        <v>25.360492797722106</v>
      </c>
      <c r="T171" s="201">
        <v>26.53613947283797</v>
      </c>
      <c r="U171" s="201">
        <v>22.842315200778021</v>
      </c>
      <c r="V171" s="201">
        <v>24.309468349896278</v>
      </c>
      <c r="W171" s="201">
        <v>26.119785945485003</v>
      </c>
      <c r="X171" s="201">
        <v>27.396139247402829</v>
      </c>
      <c r="Y171" s="201">
        <v>28.879666499657336</v>
      </c>
      <c r="Z171" s="201">
        <v>30.601474766342395</v>
      </c>
      <c r="AA171" s="201">
        <v>35.445039624905917</v>
      </c>
    </row>
    <row r="172" spans="1:27" ht="16" thickBot="1" x14ac:dyDescent="0.25">
      <c r="A172" s="254" t="s">
        <v>350</v>
      </c>
      <c r="B172" s="255">
        <v>0</v>
      </c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>
        <v>0</v>
      </c>
    </row>
    <row r="173" spans="1:27" ht="16" thickBot="1" x14ac:dyDescent="0.25">
      <c r="A173" s="256" t="s">
        <v>351</v>
      </c>
      <c r="B173" s="257">
        <v>0</v>
      </c>
      <c r="C173" s="257">
        <v>0</v>
      </c>
      <c r="D173" s="257">
        <v>0</v>
      </c>
      <c r="E173" s="257">
        <v>0</v>
      </c>
      <c r="F173" s="257">
        <v>0</v>
      </c>
      <c r="G173" s="257">
        <v>0</v>
      </c>
      <c r="H173" s="257">
        <v>0</v>
      </c>
      <c r="I173" s="257">
        <v>0</v>
      </c>
      <c r="J173" s="257">
        <v>0</v>
      </c>
      <c r="K173" s="257">
        <v>0</v>
      </c>
      <c r="L173" s="257">
        <v>0</v>
      </c>
      <c r="M173" s="257">
        <v>0</v>
      </c>
      <c r="N173" s="257">
        <v>0</v>
      </c>
      <c r="O173" s="257">
        <v>0</v>
      </c>
      <c r="P173" s="257">
        <v>0</v>
      </c>
      <c r="Q173" s="257">
        <v>0</v>
      </c>
      <c r="R173" s="257">
        <v>0</v>
      </c>
      <c r="S173" s="257">
        <v>0</v>
      </c>
      <c r="T173" s="257">
        <v>0</v>
      </c>
      <c r="U173" s="257">
        <v>0</v>
      </c>
      <c r="V173" s="257">
        <v>0</v>
      </c>
      <c r="W173" s="257">
        <v>0</v>
      </c>
      <c r="X173" s="257">
        <v>0</v>
      </c>
      <c r="Y173" s="257">
        <v>0</v>
      </c>
      <c r="Z173" s="257">
        <v>0</v>
      </c>
      <c r="AA173" s="257">
        <v>0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79998168889431442"/>
  </sheetPr>
  <dimension ref="A1:AB173"/>
  <sheetViews>
    <sheetView workbookViewId="0">
      <pane xSplit="1" ySplit="5" topLeftCell="B153" activePane="bottomRight" state="frozen"/>
      <selection activeCell="D74" sqref="D74"/>
      <selection pane="topRight" activeCell="D74" sqref="D74"/>
      <selection pane="bottomLeft" activeCell="D74" sqref="D74"/>
      <selection pane="bottomRight" activeCell="B1" sqref="B1:Z1048576"/>
    </sheetView>
  </sheetViews>
  <sheetFormatPr baseColWidth="10" defaultColWidth="11.5" defaultRowHeight="15" x14ac:dyDescent="0.2"/>
  <cols>
    <col min="1" max="1" width="53" bestFit="1" customWidth="1"/>
    <col min="2" max="26" width="11.1640625" hidden="1" customWidth="1"/>
    <col min="27" max="27" width="11" bestFit="1" customWidth="1"/>
  </cols>
  <sheetData>
    <row r="1" spans="1:28" ht="18" customHeight="1" x14ac:dyDescent="0.2">
      <c r="A1" s="186" t="s">
        <v>181</v>
      </c>
      <c r="B1" s="187" t="s">
        <v>182</v>
      </c>
      <c r="C1" s="188"/>
      <c r="D1" s="188"/>
      <c r="E1" s="188"/>
      <c r="F1" s="188"/>
      <c r="G1" s="188"/>
    </row>
    <row r="2" spans="1:28" ht="15" customHeight="1" thickBot="1" x14ac:dyDescent="0.25">
      <c r="A2" s="189" t="s">
        <v>183</v>
      </c>
      <c r="B2" s="190">
        <v>1990</v>
      </c>
      <c r="C2" s="190">
        <v>1991</v>
      </c>
      <c r="D2" s="190">
        <v>1992</v>
      </c>
      <c r="E2" s="190">
        <v>1993</v>
      </c>
      <c r="F2" s="190">
        <v>1994</v>
      </c>
      <c r="G2" s="190">
        <v>1995</v>
      </c>
      <c r="H2" s="190">
        <v>1996</v>
      </c>
      <c r="I2" s="190">
        <v>1997</v>
      </c>
      <c r="J2" s="190">
        <v>1998</v>
      </c>
      <c r="K2" s="190">
        <v>1999</v>
      </c>
      <c r="L2" s="190">
        <v>2000</v>
      </c>
      <c r="M2" s="190">
        <v>2001</v>
      </c>
      <c r="N2" s="190">
        <v>2002</v>
      </c>
      <c r="O2" s="190">
        <v>2003</v>
      </c>
      <c r="P2" s="190">
        <v>2004</v>
      </c>
      <c r="Q2" s="190">
        <v>2005</v>
      </c>
      <c r="R2" s="190">
        <v>2006</v>
      </c>
      <c r="S2" s="190">
        <v>2007</v>
      </c>
      <c r="T2" s="190">
        <v>2008</v>
      </c>
      <c r="U2" s="190">
        <v>2009</v>
      </c>
      <c r="V2" s="190">
        <v>2010</v>
      </c>
      <c r="W2" s="190">
        <v>2011</v>
      </c>
      <c r="X2" s="190">
        <v>2012</v>
      </c>
      <c r="Y2" s="190">
        <v>2013</v>
      </c>
      <c r="Z2" s="190">
        <v>2014</v>
      </c>
      <c r="AA2" s="190">
        <v>2015</v>
      </c>
    </row>
    <row r="3" spans="1:28" ht="15" customHeight="1" thickBot="1" x14ac:dyDescent="0.25">
      <c r="A3" s="189" t="s">
        <v>49</v>
      </c>
      <c r="B3" s="191" t="s">
        <v>49</v>
      </c>
      <c r="C3" s="191" t="s">
        <v>49</v>
      </c>
      <c r="D3" s="191" t="s">
        <v>49</v>
      </c>
      <c r="E3" s="191" t="s">
        <v>49</v>
      </c>
      <c r="F3" s="191" t="s">
        <v>49</v>
      </c>
      <c r="G3" s="191" t="s">
        <v>49</v>
      </c>
      <c r="H3" s="191" t="s">
        <v>49</v>
      </c>
      <c r="I3" s="191" t="s">
        <v>49</v>
      </c>
      <c r="J3" s="191" t="s">
        <v>49</v>
      </c>
      <c r="K3" s="191" t="s">
        <v>49</v>
      </c>
      <c r="L3" s="191" t="s">
        <v>49</v>
      </c>
      <c r="M3" s="191" t="s">
        <v>49</v>
      </c>
      <c r="N3" s="191" t="s">
        <v>49</v>
      </c>
      <c r="O3" s="191" t="s">
        <v>49</v>
      </c>
      <c r="P3" s="191" t="s">
        <v>49</v>
      </c>
      <c r="Q3" s="191" t="s">
        <v>49</v>
      </c>
      <c r="R3" s="191" t="s">
        <v>49</v>
      </c>
      <c r="S3" s="191" t="s">
        <v>49</v>
      </c>
      <c r="T3" s="191" t="s">
        <v>49</v>
      </c>
      <c r="U3" s="191" t="s">
        <v>49</v>
      </c>
      <c r="V3" s="191" t="s">
        <v>49</v>
      </c>
      <c r="W3" s="191" t="s">
        <v>49</v>
      </c>
      <c r="X3" s="191" t="s">
        <v>49</v>
      </c>
      <c r="Y3" s="191" t="s">
        <v>49</v>
      </c>
      <c r="Z3" s="191" t="s">
        <v>49</v>
      </c>
      <c r="AA3" s="191" t="s">
        <v>49</v>
      </c>
    </row>
    <row r="4" spans="1:28" ht="15" customHeight="1" thickBot="1" x14ac:dyDescent="0.25">
      <c r="A4" s="189"/>
      <c r="B4" s="191">
        <v>12400</v>
      </c>
      <c r="C4" s="191">
        <v>12400</v>
      </c>
      <c r="D4" s="191">
        <v>12400</v>
      </c>
      <c r="E4" s="191">
        <v>12400</v>
      </c>
      <c r="F4" s="191">
        <v>12400</v>
      </c>
      <c r="G4" s="191">
        <v>12400</v>
      </c>
      <c r="H4" s="191">
        <v>12400</v>
      </c>
      <c r="I4" s="191">
        <v>12400</v>
      </c>
      <c r="J4" s="191">
        <v>12400</v>
      </c>
      <c r="K4" s="191">
        <v>12400</v>
      </c>
      <c r="L4" s="191">
        <v>12400</v>
      </c>
      <c r="M4" s="191">
        <v>12400</v>
      </c>
      <c r="N4" s="191">
        <v>12400</v>
      </c>
      <c r="O4" s="191">
        <v>12400</v>
      </c>
      <c r="P4" s="191">
        <v>12400</v>
      </c>
      <c r="Q4" s="191">
        <v>12400</v>
      </c>
      <c r="R4" s="191">
        <v>12400</v>
      </c>
      <c r="S4" s="191">
        <v>12400</v>
      </c>
      <c r="T4" s="191">
        <v>12400</v>
      </c>
      <c r="U4" s="191">
        <v>12400</v>
      </c>
      <c r="V4" s="191">
        <v>12400</v>
      </c>
      <c r="W4" s="191">
        <v>12400</v>
      </c>
      <c r="X4" s="191">
        <v>12400</v>
      </c>
      <c r="Y4" s="191">
        <v>12400</v>
      </c>
      <c r="Z4" s="191">
        <v>12400</v>
      </c>
      <c r="AA4" s="191">
        <v>12400</v>
      </c>
    </row>
    <row r="5" spans="1:28" ht="16" thickBot="1" x14ac:dyDescent="0.25">
      <c r="A5" s="192" t="s">
        <v>184</v>
      </c>
      <c r="B5" s="193">
        <v>760.63584000000003</v>
      </c>
      <c r="C5" s="193">
        <v>882.87008000000003</v>
      </c>
      <c r="D5" s="193">
        <v>566.39231999999993</v>
      </c>
      <c r="E5" s="193">
        <v>869.86000000000013</v>
      </c>
      <c r="F5" s="193">
        <v>695.28287999999998</v>
      </c>
      <c r="G5" s="193">
        <v>647.78095999999994</v>
      </c>
      <c r="H5" s="193">
        <v>1632.0086400000002</v>
      </c>
      <c r="I5" s="193">
        <v>1668.5881439999998</v>
      </c>
      <c r="J5" s="193">
        <v>1312.20272</v>
      </c>
      <c r="K5" s="193">
        <v>1809.6113600000003</v>
      </c>
      <c r="L5" s="193">
        <v>1903.4560855269633</v>
      </c>
      <c r="M5" s="193">
        <v>1752.8503697999597</v>
      </c>
      <c r="N5" s="193">
        <v>2478.4871897043545</v>
      </c>
      <c r="O5" s="193">
        <v>2752.4572522668714</v>
      </c>
      <c r="P5" s="193">
        <v>3019.5439015303664</v>
      </c>
      <c r="Q5" s="193">
        <v>4423.7071997834373</v>
      </c>
      <c r="R5" s="193">
        <v>6029.4687585092934</v>
      </c>
      <c r="S5" s="193">
        <v>7699.3944188589921</v>
      </c>
      <c r="T5" s="193">
        <v>8951.7053146581839</v>
      </c>
      <c r="U5" s="193">
        <v>9508.2849899716439</v>
      </c>
      <c r="V5" s="193">
        <v>10551.38628523763</v>
      </c>
      <c r="W5" s="193">
        <v>11042.151488534588</v>
      </c>
      <c r="X5" s="193">
        <v>10722.395840977721</v>
      </c>
      <c r="Y5" s="193">
        <v>11528.032755949625</v>
      </c>
      <c r="Z5" s="193">
        <v>13029.855500216056</v>
      </c>
      <c r="AA5" s="193">
        <v>12616.741811219932</v>
      </c>
      <c r="AB5" t="s">
        <v>358</v>
      </c>
    </row>
    <row r="6" spans="1:28" x14ac:dyDescent="0.2">
      <c r="A6" s="194" t="s">
        <v>185</v>
      </c>
      <c r="B6" s="195">
        <v>0</v>
      </c>
      <c r="C6" s="195">
        <v>0</v>
      </c>
      <c r="D6" s="195">
        <v>0</v>
      </c>
      <c r="E6" s="195">
        <v>0</v>
      </c>
      <c r="F6" s="195">
        <v>0</v>
      </c>
      <c r="G6" s="195">
        <v>0</v>
      </c>
      <c r="H6" s="195">
        <v>0</v>
      </c>
      <c r="I6" s="195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>
        <v>0</v>
      </c>
      <c r="P6" s="195">
        <v>0</v>
      </c>
      <c r="Q6" s="195">
        <v>0</v>
      </c>
      <c r="R6" s="195">
        <v>0</v>
      </c>
      <c r="S6" s="195">
        <v>0</v>
      </c>
      <c r="T6" s="195">
        <v>0</v>
      </c>
      <c r="U6" s="195">
        <v>0</v>
      </c>
      <c r="V6" s="195">
        <v>0</v>
      </c>
      <c r="W6" s="195">
        <v>0</v>
      </c>
      <c r="X6" s="195">
        <v>0</v>
      </c>
      <c r="Y6" s="195">
        <v>0</v>
      </c>
      <c r="Z6" s="195">
        <v>0</v>
      </c>
      <c r="AA6" s="195">
        <v>0</v>
      </c>
    </row>
    <row r="7" spans="1:28" x14ac:dyDescent="0.2">
      <c r="A7" s="196" t="s">
        <v>186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H7" s="197">
        <v>0</v>
      </c>
      <c r="I7" s="197">
        <v>0</v>
      </c>
      <c r="J7" s="197">
        <v>0</v>
      </c>
      <c r="K7" s="197">
        <v>0</v>
      </c>
      <c r="L7" s="197">
        <v>0</v>
      </c>
      <c r="M7" s="197">
        <v>0</v>
      </c>
      <c r="N7" s="197">
        <v>0</v>
      </c>
      <c r="O7" s="197">
        <v>0</v>
      </c>
      <c r="P7" s="197">
        <v>0</v>
      </c>
      <c r="Q7" s="197">
        <v>0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7">
        <v>0</v>
      </c>
      <c r="Z7" s="197">
        <v>0</v>
      </c>
      <c r="AA7" s="197">
        <v>0</v>
      </c>
    </row>
    <row r="8" spans="1:28" x14ac:dyDescent="0.2">
      <c r="A8" s="198" t="s">
        <v>187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  <c r="L8" s="197">
        <v>0</v>
      </c>
      <c r="M8" s="197">
        <v>0</v>
      </c>
      <c r="N8" s="197">
        <v>0</v>
      </c>
      <c r="O8" s="197">
        <v>0</v>
      </c>
      <c r="P8" s="197">
        <v>0</v>
      </c>
      <c r="Q8" s="197">
        <v>0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7">
        <v>0</v>
      </c>
      <c r="Z8" s="197">
        <v>0</v>
      </c>
      <c r="AA8" s="197">
        <v>0</v>
      </c>
    </row>
    <row r="9" spans="1:28" x14ac:dyDescent="0.2">
      <c r="A9" s="199" t="s">
        <v>188</v>
      </c>
      <c r="B9" s="200">
        <v>0</v>
      </c>
      <c r="C9" s="200">
        <v>0</v>
      </c>
      <c r="D9" s="200">
        <v>0</v>
      </c>
      <c r="E9" s="200">
        <v>0</v>
      </c>
      <c r="F9" s="200">
        <v>0</v>
      </c>
      <c r="G9" s="200">
        <v>0</v>
      </c>
      <c r="H9" s="200">
        <v>0</v>
      </c>
      <c r="I9" s="200">
        <v>0</v>
      </c>
      <c r="J9" s="200">
        <v>0</v>
      </c>
      <c r="K9" s="200">
        <v>0</v>
      </c>
      <c r="L9" s="200">
        <v>0</v>
      </c>
      <c r="M9" s="200">
        <v>0</v>
      </c>
      <c r="N9" s="200">
        <v>0</v>
      </c>
      <c r="O9" s="200">
        <v>0</v>
      </c>
      <c r="P9" s="200">
        <v>0</v>
      </c>
      <c r="Q9" s="200">
        <v>0</v>
      </c>
      <c r="R9" s="200">
        <v>0</v>
      </c>
      <c r="S9" s="200">
        <v>0</v>
      </c>
      <c r="T9" s="200">
        <v>0</v>
      </c>
      <c r="U9" s="200">
        <v>0</v>
      </c>
      <c r="V9" s="200">
        <v>0</v>
      </c>
      <c r="W9" s="200">
        <v>0</v>
      </c>
      <c r="X9" s="200">
        <v>0</v>
      </c>
      <c r="Y9" s="200">
        <v>0</v>
      </c>
      <c r="Z9" s="200">
        <v>0</v>
      </c>
      <c r="AA9" s="200">
        <v>0</v>
      </c>
    </row>
    <row r="10" spans="1:28" x14ac:dyDescent="0.2">
      <c r="A10" s="199" t="s">
        <v>189</v>
      </c>
      <c r="B10" s="201">
        <v>0</v>
      </c>
      <c r="C10" s="201">
        <v>0</v>
      </c>
      <c r="D10" s="201">
        <v>0</v>
      </c>
      <c r="E10" s="201">
        <v>0</v>
      </c>
      <c r="F10" s="201">
        <v>0</v>
      </c>
      <c r="G10" s="201">
        <v>0</v>
      </c>
      <c r="H10" s="201">
        <v>0</v>
      </c>
      <c r="I10" s="201">
        <v>0</v>
      </c>
      <c r="J10" s="201">
        <v>0</v>
      </c>
      <c r="K10" s="201">
        <v>0</v>
      </c>
      <c r="L10" s="201">
        <v>0</v>
      </c>
      <c r="M10" s="201">
        <v>0</v>
      </c>
      <c r="N10" s="201">
        <v>0</v>
      </c>
      <c r="O10" s="201">
        <v>0</v>
      </c>
      <c r="P10" s="201">
        <v>0</v>
      </c>
      <c r="Q10" s="201">
        <v>0</v>
      </c>
      <c r="R10" s="201">
        <v>0</v>
      </c>
      <c r="S10" s="201">
        <v>0</v>
      </c>
      <c r="T10" s="201">
        <v>0</v>
      </c>
      <c r="U10" s="201">
        <v>0</v>
      </c>
      <c r="V10" s="201">
        <v>0</v>
      </c>
      <c r="W10" s="201">
        <v>0</v>
      </c>
      <c r="X10" s="201">
        <v>0</v>
      </c>
      <c r="Y10" s="201">
        <v>0</v>
      </c>
      <c r="Z10" s="201">
        <v>0</v>
      </c>
      <c r="AA10" s="201">
        <v>0</v>
      </c>
    </row>
    <row r="11" spans="1:28" x14ac:dyDescent="0.2">
      <c r="A11" s="199" t="s">
        <v>190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  <c r="R11" s="201">
        <v>0</v>
      </c>
      <c r="S11" s="201">
        <v>0</v>
      </c>
      <c r="T11" s="201">
        <v>0</v>
      </c>
      <c r="U11" s="201">
        <v>0</v>
      </c>
      <c r="V11" s="201">
        <v>0</v>
      </c>
      <c r="W11" s="201">
        <v>0</v>
      </c>
      <c r="X11" s="201">
        <v>0</v>
      </c>
      <c r="Y11" s="201">
        <v>0</v>
      </c>
      <c r="Z11" s="201">
        <v>0</v>
      </c>
      <c r="AA11" s="201">
        <v>0</v>
      </c>
    </row>
    <row r="12" spans="1:28" x14ac:dyDescent="0.2">
      <c r="A12" s="198" t="s">
        <v>191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  <c r="H12" s="202">
        <v>0</v>
      </c>
      <c r="I12" s="202">
        <v>0</v>
      </c>
      <c r="J12" s="202">
        <v>0</v>
      </c>
      <c r="K12" s="202">
        <v>0</v>
      </c>
      <c r="L12" s="202">
        <v>0</v>
      </c>
      <c r="M12" s="202">
        <v>0</v>
      </c>
      <c r="N12" s="202">
        <v>0</v>
      </c>
      <c r="O12" s="202">
        <v>0</v>
      </c>
      <c r="P12" s="202">
        <v>0</v>
      </c>
      <c r="Q12" s="202">
        <v>0</v>
      </c>
      <c r="R12" s="202">
        <v>0</v>
      </c>
      <c r="S12" s="202">
        <v>0</v>
      </c>
      <c r="T12" s="202">
        <v>0</v>
      </c>
      <c r="U12" s="202">
        <v>0</v>
      </c>
      <c r="V12" s="202">
        <v>0</v>
      </c>
      <c r="W12" s="202">
        <v>0</v>
      </c>
      <c r="X12" s="202">
        <v>0</v>
      </c>
      <c r="Y12" s="202">
        <v>0</v>
      </c>
      <c r="Z12" s="202">
        <v>0</v>
      </c>
      <c r="AA12" s="202">
        <v>0</v>
      </c>
    </row>
    <row r="13" spans="1:28" x14ac:dyDescent="0.2">
      <c r="A13" s="199" t="s">
        <v>192</v>
      </c>
      <c r="B13" s="203">
        <v>0</v>
      </c>
      <c r="C13" s="203">
        <v>0</v>
      </c>
      <c r="D13" s="203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0</v>
      </c>
      <c r="J13" s="203">
        <v>0</v>
      </c>
      <c r="K13" s="203">
        <v>0</v>
      </c>
      <c r="L13" s="203">
        <v>0</v>
      </c>
      <c r="M13" s="203">
        <v>0</v>
      </c>
      <c r="N13" s="203">
        <v>0</v>
      </c>
      <c r="O13" s="203">
        <v>0</v>
      </c>
      <c r="P13" s="203">
        <v>0</v>
      </c>
      <c r="Q13" s="203">
        <v>0</v>
      </c>
      <c r="R13" s="203">
        <v>0</v>
      </c>
      <c r="S13" s="203">
        <v>0</v>
      </c>
      <c r="T13" s="203">
        <v>0</v>
      </c>
      <c r="U13" s="203">
        <v>0</v>
      </c>
      <c r="V13" s="203">
        <v>0</v>
      </c>
      <c r="W13" s="203">
        <v>0</v>
      </c>
      <c r="X13" s="203">
        <v>0</v>
      </c>
      <c r="Y13" s="203">
        <v>0</v>
      </c>
      <c r="Z13" s="203">
        <v>0</v>
      </c>
      <c r="AA13" s="203">
        <v>0</v>
      </c>
    </row>
    <row r="14" spans="1:28" x14ac:dyDescent="0.2">
      <c r="A14" s="199" t="s">
        <v>193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  <c r="R14" s="201">
        <v>0</v>
      </c>
      <c r="S14" s="201">
        <v>0</v>
      </c>
      <c r="T14" s="201">
        <v>0</v>
      </c>
      <c r="U14" s="201">
        <v>0</v>
      </c>
      <c r="V14" s="201">
        <v>0</v>
      </c>
      <c r="W14" s="201">
        <v>0</v>
      </c>
      <c r="X14" s="201">
        <v>0</v>
      </c>
      <c r="Y14" s="201">
        <v>0</v>
      </c>
      <c r="Z14" s="201">
        <v>0</v>
      </c>
      <c r="AA14" s="201">
        <v>0</v>
      </c>
    </row>
    <row r="15" spans="1:28" x14ac:dyDescent="0.2">
      <c r="A15" s="199" t="s">
        <v>194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  <c r="R15" s="201">
        <v>0</v>
      </c>
      <c r="S15" s="201">
        <v>0</v>
      </c>
      <c r="T15" s="201">
        <v>0</v>
      </c>
      <c r="U15" s="201">
        <v>0</v>
      </c>
      <c r="V15" s="201">
        <v>0</v>
      </c>
      <c r="W15" s="201">
        <v>0</v>
      </c>
      <c r="X15" s="201">
        <v>0</v>
      </c>
      <c r="Y15" s="201">
        <v>0</v>
      </c>
      <c r="Z15" s="201">
        <v>0</v>
      </c>
      <c r="AA15" s="201">
        <v>0</v>
      </c>
    </row>
    <row r="16" spans="1:28" x14ac:dyDescent="0.2">
      <c r="A16" s="199" t="s">
        <v>195</v>
      </c>
      <c r="B16" s="201">
        <v>0</v>
      </c>
      <c r="C16" s="201">
        <v>0</v>
      </c>
      <c r="D16" s="201">
        <v>0</v>
      </c>
      <c r="E16" s="201">
        <v>0</v>
      </c>
      <c r="F16" s="201">
        <v>0</v>
      </c>
      <c r="G16" s="201">
        <v>0</v>
      </c>
      <c r="H16" s="201">
        <v>0</v>
      </c>
      <c r="I16" s="201">
        <v>0</v>
      </c>
      <c r="J16" s="201">
        <v>0</v>
      </c>
      <c r="K16" s="201">
        <v>0</v>
      </c>
      <c r="L16" s="201">
        <v>0</v>
      </c>
      <c r="M16" s="201">
        <v>0</v>
      </c>
      <c r="N16" s="201">
        <v>0</v>
      </c>
      <c r="O16" s="201">
        <v>0</v>
      </c>
      <c r="P16" s="201">
        <v>0</v>
      </c>
      <c r="Q16" s="201">
        <v>0</v>
      </c>
      <c r="R16" s="201">
        <v>0</v>
      </c>
      <c r="S16" s="201">
        <v>0</v>
      </c>
      <c r="T16" s="201">
        <v>0</v>
      </c>
      <c r="U16" s="201">
        <v>0</v>
      </c>
      <c r="V16" s="201">
        <v>0</v>
      </c>
      <c r="W16" s="201">
        <v>0</v>
      </c>
      <c r="X16" s="201">
        <v>0</v>
      </c>
      <c r="Y16" s="201">
        <v>0</v>
      </c>
      <c r="Z16" s="201">
        <v>0</v>
      </c>
      <c r="AA16" s="201">
        <v>0</v>
      </c>
    </row>
    <row r="17" spans="1:27" x14ac:dyDescent="0.2">
      <c r="A17" s="199" t="s">
        <v>196</v>
      </c>
      <c r="B17" s="201">
        <v>0</v>
      </c>
      <c r="C17" s="201">
        <v>0</v>
      </c>
      <c r="D17" s="201">
        <v>0</v>
      </c>
      <c r="E17" s="201">
        <v>0</v>
      </c>
      <c r="F17" s="201">
        <v>0</v>
      </c>
      <c r="G17" s="201">
        <v>0</v>
      </c>
      <c r="H17" s="201">
        <v>0</v>
      </c>
      <c r="I17" s="201">
        <v>0</v>
      </c>
      <c r="J17" s="201">
        <v>0</v>
      </c>
      <c r="K17" s="201">
        <v>0</v>
      </c>
      <c r="L17" s="201">
        <v>0</v>
      </c>
      <c r="M17" s="201">
        <v>0</v>
      </c>
      <c r="N17" s="201">
        <v>0</v>
      </c>
      <c r="O17" s="201">
        <v>0</v>
      </c>
      <c r="P17" s="201">
        <v>0</v>
      </c>
      <c r="Q17" s="201">
        <v>0</v>
      </c>
      <c r="R17" s="201">
        <v>0</v>
      </c>
      <c r="S17" s="201">
        <v>0</v>
      </c>
      <c r="T17" s="201">
        <v>0</v>
      </c>
      <c r="U17" s="201">
        <v>0</v>
      </c>
      <c r="V17" s="201">
        <v>0</v>
      </c>
      <c r="W17" s="201">
        <v>0</v>
      </c>
      <c r="X17" s="201">
        <v>0</v>
      </c>
      <c r="Y17" s="201">
        <v>0</v>
      </c>
      <c r="Z17" s="201">
        <v>0</v>
      </c>
      <c r="AA17" s="201">
        <v>0</v>
      </c>
    </row>
    <row r="18" spans="1:27" x14ac:dyDescent="0.2">
      <c r="A18" s="199" t="s">
        <v>197</v>
      </c>
      <c r="B18" s="201">
        <v>0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v>0</v>
      </c>
      <c r="N18" s="201">
        <v>0</v>
      </c>
      <c r="O18" s="201">
        <v>0</v>
      </c>
      <c r="P18" s="201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1">
        <v>0</v>
      </c>
      <c r="W18" s="201">
        <v>0</v>
      </c>
      <c r="X18" s="201">
        <v>0</v>
      </c>
      <c r="Y18" s="201">
        <v>0</v>
      </c>
      <c r="Z18" s="201">
        <v>0</v>
      </c>
      <c r="AA18" s="201">
        <v>0</v>
      </c>
    </row>
    <row r="19" spans="1:27" x14ac:dyDescent="0.2">
      <c r="A19" s="199" t="s">
        <v>198</v>
      </c>
      <c r="B19" s="201">
        <v>0</v>
      </c>
      <c r="C19" s="201">
        <v>0</v>
      </c>
      <c r="D19" s="201">
        <v>0</v>
      </c>
      <c r="E19" s="201">
        <v>0</v>
      </c>
      <c r="F19" s="201">
        <v>0</v>
      </c>
      <c r="G19" s="201">
        <v>0</v>
      </c>
      <c r="H19" s="201">
        <v>0</v>
      </c>
      <c r="I19" s="201">
        <v>0</v>
      </c>
      <c r="J19" s="201">
        <v>0</v>
      </c>
      <c r="K19" s="201">
        <v>0</v>
      </c>
      <c r="L19" s="201">
        <v>0</v>
      </c>
      <c r="M19" s="201">
        <v>0</v>
      </c>
      <c r="N19" s="201">
        <v>0</v>
      </c>
      <c r="O19" s="201">
        <v>0</v>
      </c>
      <c r="P19" s="201">
        <v>0</v>
      </c>
      <c r="Q19" s="201">
        <v>0</v>
      </c>
      <c r="R19" s="201">
        <v>0</v>
      </c>
      <c r="S19" s="201">
        <v>0</v>
      </c>
      <c r="T19" s="201">
        <v>0</v>
      </c>
      <c r="U19" s="201">
        <v>0</v>
      </c>
      <c r="V19" s="201">
        <v>0</v>
      </c>
      <c r="W19" s="201">
        <v>0</v>
      </c>
      <c r="X19" s="201">
        <v>0</v>
      </c>
      <c r="Y19" s="201">
        <v>0</v>
      </c>
      <c r="Z19" s="201">
        <v>0</v>
      </c>
      <c r="AA19" s="201">
        <v>0</v>
      </c>
    </row>
    <row r="20" spans="1:27" x14ac:dyDescent="0.2">
      <c r="A20" s="199" t="s">
        <v>199</v>
      </c>
      <c r="B20" s="201">
        <v>0</v>
      </c>
      <c r="C20" s="201">
        <v>0</v>
      </c>
      <c r="D20" s="201">
        <v>0</v>
      </c>
      <c r="E20" s="201">
        <v>0</v>
      </c>
      <c r="F20" s="201">
        <v>0</v>
      </c>
      <c r="G20" s="201">
        <v>0</v>
      </c>
      <c r="H20" s="201">
        <v>0</v>
      </c>
      <c r="I20" s="201">
        <v>0</v>
      </c>
      <c r="J20" s="201">
        <v>0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</v>
      </c>
      <c r="Q20" s="201">
        <v>0</v>
      </c>
      <c r="R20" s="201">
        <v>0</v>
      </c>
      <c r="S20" s="201">
        <v>0</v>
      </c>
      <c r="T20" s="201">
        <v>0</v>
      </c>
      <c r="U20" s="201">
        <v>0</v>
      </c>
      <c r="V20" s="201">
        <v>0</v>
      </c>
      <c r="W20" s="201">
        <v>0</v>
      </c>
      <c r="X20" s="201">
        <v>0</v>
      </c>
      <c r="Y20" s="201">
        <v>0</v>
      </c>
      <c r="Z20" s="201">
        <v>0</v>
      </c>
      <c r="AA20" s="201">
        <v>0</v>
      </c>
    </row>
    <row r="21" spans="1:27" x14ac:dyDescent="0.2">
      <c r="A21" s="199" t="s">
        <v>200</v>
      </c>
      <c r="B21" s="201">
        <v>0</v>
      </c>
      <c r="C21" s="201">
        <v>0</v>
      </c>
      <c r="D21" s="201">
        <v>0</v>
      </c>
      <c r="E21" s="201">
        <v>0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1">
        <v>0</v>
      </c>
      <c r="L21" s="201">
        <v>0</v>
      </c>
      <c r="M21" s="201">
        <v>0</v>
      </c>
      <c r="N21" s="201">
        <v>0</v>
      </c>
      <c r="O21" s="201">
        <v>0</v>
      </c>
      <c r="P21" s="201">
        <v>0</v>
      </c>
      <c r="Q21" s="201">
        <v>0</v>
      </c>
      <c r="R21" s="201">
        <v>0</v>
      </c>
      <c r="S21" s="201">
        <v>0</v>
      </c>
      <c r="T21" s="201">
        <v>0</v>
      </c>
      <c r="U21" s="201">
        <v>0</v>
      </c>
      <c r="V21" s="201">
        <v>0</v>
      </c>
      <c r="W21" s="201">
        <v>0</v>
      </c>
      <c r="X21" s="201">
        <v>0</v>
      </c>
      <c r="Y21" s="201">
        <v>0</v>
      </c>
      <c r="Z21" s="201">
        <v>0</v>
      </c>
      <c r="AA21" s="201">
        <v>0</v>
      </c>
    </row>
    <row r="22" spans="1:27" x14ac:dyDescent="0.2">
      <c r="A22" s="199" t="s">
        <v>201</v>
      </c>
      <c r="B22" s="201">
        <v>0</v>
      </c>
      <c r="C22" s="201">
        <v>0</v>
      </c>
      <c r="D22" s="201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  <c r="L22" s="201">
        <v>0</v>
      </c>
      <c r="M22" s="201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1">
        <v>0</v>
      </c>
      <c r="W22" s="201">
        <v>0</v>
      </c>
      <c r="X22" s="201">
        <v>0</v>
      </c>
      <c r="Y22" s="201">
        <v>0</v>
      </c>
      <c r="Z22" s="201">
        <v>0</v>
      </c>
      <c r="AA22" s="201">
        <v>0</v>
      </c>
    </row>
    <row r="23" spans="1:27" x14ac:dyDescent="0.2">
      <c r="A23" s="199" t="s">
        <v>202</v>
      </c>
      <c r="B23" s="201">
        <v>0</v>
      </c>
      <c r="C23" s="201">
        <v>0</v>
      </c>
      <c r="D23" s="201">
        <v>0</v>
      </c>
      <c r="E23" s="201">
        <v>0</v>
      </c>
      <c r="F23" s="201">
        <v>0</v>
      </c>
      <c r="G23" s="201">
        <v>0</v>
      </c>
      <c r="H23" s="201">
        <v>0</v>
      </c>
      <c r="I23" s="201">
        <v>0</v>
      </c>
      <c r="J23" s="201">
        <v>0</v>
      </c>
      <c r="K23" s="201">
        <v>0</v>
      </c>
      <c r="L23" s="201">
        <v>0</v>
      </c>
      <c r="M23" s="201">
        <v>0</v>
      </c>
      <c r="N23" s="201">
        <v>0</v>
      </c>
      <c r="O23" s="201">
        <v>0</v>
      </c>
      <c r="P23" s="201">
        <v>0</v>
      </c>
      <c r="Q23" s="201">
        <v>0</v>
      </c>
      <c r="R23" s="201">
        <v>0</v>
      </c>
      <c r="S23" s="201">
        <v>0</v>
      </c>
      <c r="T23" s="201">
        <v>0</v>
      </c>
      <c r="U23" s="201">
        <v>0</v>
      </c>
      <c r="V23" s="201">
        <v>0</v>
      </c>
      <c r="W23" s="201">
        <v>0</v>
      </c>
      <c r="X23" s="201">
        <v>0</v>
      </c>
      <c r="Y23" s="201">
        <v>0</v>
      </c>
      <c r="Z23" s="201">
        <v>0</v>
      </c>
      <c r="AA23" s="201">
        <v>0</v>
      </c>
    </row>
    <row r="24" spans="1:27" x14ac:dyDescent="0.2">
      <c r="A24" s="199" t="s">
        <v>203</v>
      </c>
      <c r="B24" s="201">
        <v>0</v>
      </c>
      <c r="C24" s="201">
        <v>0</v>
      </c>
      <c r="D24" s="201">
        <v>0</v>
      </c>
      <c r="E24" s="201">
        <v>0</v>
      </c>
      <c r="F24" s="201">
        <v>0</v>
      </c>
      <c r="G24" s="201">
        <v>0</v>
      </c>
      <c r="H24" s="201">
        <v>0</v>
      </c>
      <c r="I24" s="201">
        <v>0</v>
      </c>
      <c r="J24" s="201">
        <v>0</v>
      </c>
      <c r="K24" s="20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01">
        <v>0</v>
      </c>
      <c r="R24" s="201">
        <v>0</v>
      </c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</row>
    <row r="25" spans="1:27" x14ac:dyDescent="0.2">
      <c r="A25" s="199" t="s">
        <v>204</v>
      </c>
      <c r="B25" s="201">
        <v>0</v>
      </c>
      <c r="C25" s="201">
        <v>0</v>
      </c>
      <c r="D25" s="201">
        <v>0</v>
      </c>
      <c r="E25" s="201">
        <v>0</v>
      </c>
      <c r="F25" s="201">
        <v>0</v>
      </c>
      <c r="G25" s="201">
        <v>0</v>
      </c>
      <c r="H25" s="201">
        <v>0</v>
      </c>
      <c r="I25" s="201">
        <v>0</v>
      </c>
      <c r="J25" s="201">
        <v>0</v>
      </c>
      <c r="K25" s="201">
        <v>0</v>
      </c>
      <c r="L25" s="201">
        <v>0</v>
      </c>
      <c r="M25" s="201">
        <v>0</v>
      </c>
      <c r="N25" s="201">
        <v>0</v>
      </c>
      <c r="O25" s="201">
        <v>0</v>
      </c>
      <c r="P25" s="201">
        <v>0</v>
      </c>
      <c r="Q25" s="201">
        <v>0</v>
      </c>
      <c r="R25" s="201">
        <v>0</v>
      </c>
      <c r="S25" s="201">
        <v>0</v>
      </c>
      <c r="T25" s="201">
        <v>0</v>
      </c>
      <c r="U25" s="201">
        <v>0</v>
      </c>
      <c r="V25" s="201">
        <v>0</v>
      </c>
      <c r="W25" s="201">
        <v>0</v>
      </c>
      <c r="X25" s="201">
        <v>0</v>
      </c>
      <c r="Y25" s="201">
        <v>0</v>
      </c>
      <c r="Z25" s="201">
        <v>0</v>
      </c>
      <c r="AA25" s="201">
        <v>0</v>
      </c>
    </row>
    <row r="26" spans="1:27" x14ac:dyDescent="0.2">
      <c r="A26" s="198" t="s">
        <v>205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97">
        <v>0</v>
      </c>
      <c r="X26" s="197">
        <v>0</v>
      </c>
      <c r="Y26" s="197">
        <v>0</v>
      </c>
      <c r="Z26" s="197">
        <v>0</v>
      </c>
      <c r="AA26" s="197">
        <v>0</v>
      </c>
    </row>
    <row r="27" spans="1:27" x14ac:dyDescent="0.2">
      <c r="A27" s="199" t="s">
        <v>206</v>
      </c>
      <c r="B27" s="204">
        <v>0</v>
      </c>
      <c r="C27" s="204">
        <v>0</v>
      </c>
      <c r="D27" s="204">
        <v>0</v>
      </c>
      <c r="E27" s="204">
        <v>0</v>
      </c>
      <c r="F27" s="204">
        <v>0</v>
      </c>
      <c r="G27" s="204">
        <v>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4">
        <v>0</v>
      </c>
      <c r="U27" s="204">
        <v>0</v>
      </c>
      <c r="V27" s="204">
        <v>0</v>
      </c>
      <c r="W27" s="204">
        <v>0</v>
      </c>
      <c r="X27" s="204">
        <v>0</v>
      </c>
      <c r="Y27" s="204">
        <v>0</v>
      </c>
      <c r="Z27" s="204">
        <v>0</v>
      </c>
      <c r="AA27" s="204">
        <v>0</v>
      </c>
    </row>
    <row r="28" spans="1:27" x14ac:dyDescent="0.2">
      <c r="A28" s="199" t="s">
        <v>207</v>
      </c>
      <c r="B28" s="201">
        <v>0</v>
      </c>
      <c r="C28" s="201">
        <v>0</v>
      </c>
      <c r="D28" s="201">
        <v>0</v>
      </c>
      <c r="E28" s="201">
        <v>0</v>
      </c>
      <c r="F28" s="201">
        <v>0</v>
      </c>
      <c r="G28" s="201">
        <v>0</v>
      </c>
      <c r="H28" s="201">
        <v>0</v>
      </c>
      <c r="I28" s="201">
        <v>0</v>
      </c>
      <c r="J28" s="201">
        <v>0</v>
      </c>
      <c r="K28" s="201">
        <v>0</v>
      </c>
      <c r="L28" s="201">
        <v>0</v>
      </c>
      <c r="M28" s="201">
        <v>0</v>
      </c>
      <c r="N28" s="201">
        <v>0</v>
      </c>
      <c r="O28" s="201">
        <v>0</v>
      </c>
      <c r="P28" s="201">
        <v>0</v>
      </c>
      <c r="Q28" s="201">
        <v>0</v>
      </c>
      <c r="R28" s="201">
        <v>0</v>
      </c>
      <c r="S28" s="201">
        <v>0</v>
      </c>
      <c r="T28" s="201">
        <v>0</v>
      </c>
      <c r="U28" s="201">
        <v>0</v>
      </c>
      <c r="V28" s="201">
        <v>0</v>
      </c>
      <c r="W28" s="201">
        <v>0</v>
      </c>
      <c r="X28" s="201">
        <v>0</v>
      </c>
      <c r="Y28" s="201">
        <v>0</v>
      </c>
      <c r="Z28" s="201">
        <v>0</v>
      </c>
      <c r="AA28" s="201">
        <v>0</v>
      </c>
    </row>
    <row r="29" spans="1:27" x14ac:dyDescent="0.2">
      <c r="A29" s="199" t="s">
        <v>208</v>
      </c>
      <c r="B29" s="201">
        <v>0</v>
      </c>
      <c r="C29" s="201">
        <v>0</v>
      </c>
      <c r="D29" s="201">
        <v>0</v>
      </c>
      <c r="E29" s="201">
        <v>0</v>
      </c>
      <c r="F29" s="201">
        <v>0</v>
      </c>
      <c r="G29" s="201">
        <v>0</v>
      </c>
      <c r="H29" s="201">
        <v>0</v>
      </c>
      <c r="I29" s="201">
        <v>0</v>
      </c>
      <c r="J29" s="201">
        <v>0</v>
      </c>
      <c r="K29" s="201">
        <v>0</v>
      </c>
      <c r="L29" s="201">
        <v>0</v>
      </c>
      <c r="M29" s="201">
        <v>0</v>
      </c>
      <c r="N29" s="201">
        <v>0</v>
      </c>
      <c r="O29" s="201">
        <v>0</v>
      </c>
      <c r="P29" s="201">
        <v>0</v>
      </c>
      <c r="Q29" s="201">
        <v>0</v>
      </c>
      <c r="R29" s="201">
        <v>0</v>
      </c>
      <c r="S29" s="201">
        <v>0</v>
      </c>
      <c r="T29" s="201">
        <v>0</v>
      </c>
      <c r="U29" s="201">
        <v>0</v>
      </c>
      <c r="V29" s="201">
        <v>0</v>
      </c>
      <c r="W29" s="201">
        <v>0</v>
      </c>
      <c r="X29" s="201">
        <v>0</v>
      </c>
      <c r="Y29" s="201">
        <v>0</v>
      </c>
      <c r="Z29" s="201">
        <v>0</v>
      </c>
      <c r="AA29" s="201">
        <v>0</v>
      </c>
    </row>
    <row r="30" spans="1:27" x14ac:dyDescent="0.2">
      <c r="A30" s="199" t="s">
        <v>209</v>
      </c>
      <c r="B30" s="201">
        <v>0</v>
      </c>
      <c r="C30" s="201">
        <v>0</v>
      </c>
      <c r="D30" s="201">
        <v>0</v>
      </c>
      <c r="E30" s="201">
        <v>0</v>
      </c>
      <c r="F30" s="201">
        <v>0</v>
      </c>
      <c r="G30" s="201">
        <v>0</v>
      </c>
      <c r="H30" s="201">
        <v>0</v>
      </c>
      <c r="I30" s="201">
        <v>0</v>
      </c>
      <c r="J30" s="201">
        <v>0</v>
      </c>
      <c r="K30" s="201">
        <v>0</v>
      </c>
      <c r="L30" s="201">
        <v>0</v>
      </c>
      <c r="M30" s="201">
        <v>0</v>
      </c>
      <c r="N30" s="201">
        <v>0</v>
      </c>
      <c r="O30" s="201">
        <v>0</v>
      </c>
      <c r="P30" s="201">
        <v>0</v>
      </c>
      <c r="Q30" s="201">
        <v>0</v>
      </c>
      <c r="R30" s="201">
        <v>0</v>
      </c>
      <c r="S30" s="201">
        <v>0</v>
      </c>
      <c r="T30" s="201">
        <v>0</v>
      </c>
      <c r="U30" s="201">
        <v>0</v>
      </c>
      <c r="V30" s="201">
        <v>0</v>
      </c>
      <c r="W30" s="201">
        <v>0</v>
      </c>
      <c r="X30" s="201">
        <v>0</v>
      </c>
      <c r="Y30" s="201">
        <v>0</v>
      </c>
      <c r="Z30" s="201">
        <v>0</v>
      </c>
      <c r="AA30" s="201">
        <v>0</v>
      </c>
    </row>
    <row r="31" spans="1:27" x14ac:dyDescent="0.2">
      <c r="A31" s="199" t="s">
        <v>210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v>0</v>
      </c>
      <c r="W31" s="201">
        <v>0</v>
      </c>
      <c r="X31" s="201">
        <v>0</v>
      </c>
      <c r="Y31" s="201">
        <v>0</v>
      </c>
      <c r="Z31" s="201">
        <v>0</v>
      </c>
      <c r="AA31" s="201">
        <v>0</v>
      </c>
    </row>
    <row r="32" spans="1:27" x14ac:dyDescent="0.2">
      <c r="A32" s="198" t="s">
        <v>211</v>
      </c>
      <c r="B32" s="197">
        <v>0</v>
      </c>
      <c r="C32" s="197">
        <v>0</v>
      </c>
      <c r="D32" s="197">
        <v>0</v>
      </c>
      <c r="E32" s="197">
        <v>0</v>
      </c>
      <c r="F32" s="197">
        <v>0</v>
      </c>
      <c r="G32" s="197">
        <v>0</v>
      </c>
      <c r="H32" s="197">
        <v>0</v>
      </c>
      <c r="I32" s="197">
        <v>0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  <c r="T32" s="197">
        <v>0</v>
      </c>
      <c r="U32" s="197">
        <v>0</v>
      </c>
      <c r="V32" s="197">
        <v>0</v>
      </c>
      <c r="W32" s="197">
        <v>0</v>
      </c>
      <c r="X32" s="197">
        <v>0</v>
      </c>
      <c r="Y32" s="197">
        <v>0</v>
      </c>
      <c r="Z32" s="197">
        <v>0</v>
      </c>
      <c r="AA32" s="197">
        <v>0</v>
      </c>
    </row>
    <row r="33" spans="1:28" x14ac:dyDescent="0.2">
      <c r="A33" s="199" t="s">
        <v>212</v>
      </c>
      <c r="B33" s="201">
        <v>0</v>
      </c>
      <c r="C33" s="201">
        <v>0</v>
      </c>
      <c r="D33" s="201">
        <v>0</v>
      </c>
      <c r="E33" s="201">
        <v>0</v>
      </c>
      <c r="F33" s="201">
        <v>0</v>
      </c>
      <c r="G33" s="201">
        <v>0</v>
      </c>
      <c r="H33" s="201">
        <v>0</v>
      </c>
      <c r="I33" s="201">
        <v>0</v>
      </c>
      <c r="J33" s="201">
        <v>0</v>
      </c>
      <c r="K33" s="201">
        <v>0</v>
      </c>
      <c r="L33" s="201">
        <v>0</v>
      </c>
      <c r="M33" s="201">
        <v>0</v>
      </c>
      <c r="N33" s="201">
        <v>0</v>
      </c>
      <c r="O33" s="201">
        <v>0</v>
      </c>
      <c r="P33" s="201">
        <v>0</v>
      </c>
      <c r="Q33" s="201">
        <v>0</v>
      </c>
      <c r="R33" s="201">
        <v>0</v>
      </c>
      <c r="S33" s="201">
        <v>0</v>
      </c>
      <c r="T33" s="201">
        <v>0</v>
      </c>
      <c r="U33" s="201">
        <v>0</v>
      </c>
      <c r="V33" s="201">
        <v>0</v>
      </c>
      <c r="W33" s="201">
        <v>0</v>
      </c>
      <c r="X33" s="201">
        <v>0</v>
      </c>
      <c r="Y33" s="201">
        <v>0</v>
      </c>
      <c r="Z33" s="201">
        <v>0</v>
      </c>
      <c r="AA33" s="201">
        <v>0</v>
      </c>
    </row>
    <row r="34" spans="1:28" x14ac:dyDescent="0.2">
      <c r="A34" s="199" t="s">
        <v>213</v>
      </c>
      <c r="B34" s="201">
        <v>0</v>
      </c>
      <c r="C34" s="201">
        <v>0</v>
      </c>
      <c r="D34" s="201">
        <v>0</v>
      </c>
      <c r="E34" s="201">
        <v>0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  <c r="L34" s="201">
        <v>0</v>
      </c>
      <c r="M34" s="201">
        <v>0</v>
      </c>
      <c r="N34" s="201">
        <v>0</v>
      </c>
      <c r="O34" s="201">
        <v>0</v>
      </c>
      <c r="P34" s="201">
        <v>0</v>
      </c>
      <c r="Q34" s="201">
        <v>0</v>
      </c>
      <c r="R34" s="201">
        <v>0</v>
      </c>
      <c r="S34" s="201">
        <v>0</v>
      </c>
      <c r="T34" s="201">
        <v>0</v>
      </c>
      <c r="U34" s="201">
        <v>0</v>
      </c>
      <c r="V34" s="201">
        <v>0</v>
      </c>
      <c r="W34" s="201">
        <v>0</v>
      </c>
      <c r="X34" s="201">
        <v>0</v>
      </c>
      <c r="Y34" s="201">
        <v>0</v>
      </c>
      <c r="Z34" s="201">
        <v>0</v>
      </c>
      <c r="AA34" s="201">
        <v>0</v>
      </c>
    </row>
    <row r="35" spans="1:28" x14ac:dyDescent="0.2">
      <c r="A35" s="199" t="s">
        <v>214</v>
      </c>
      <c r="B35" s="201">
        <v>0</v>
      </c>
      <c r="C35" s="201">
        <v>0</v>
      </c>
      <c r="D35" s="201">
        <v>0</v>
      </c>
      <c r="E35" s="201">
        <v>0</v>
      </c>
      <c r="F35" s="201">
        <v>0</v>
      </c>
      <c r="G35" s="201">
        <v>0</v>
      </c>
      <c r="H35" s="201">
        <v>0</v>
      </c>
      <c r="I35" s="201">
        <v>0</v>
      </c>
      <c r="J35" s="201">
        <v>0</v>
      </c>
      <c r="K35" s="201">
        <v>0</v>
      </c>
      <c r="L35" s="201">
        <v>0</v>
      </c>
      <c r="M35" s="201">
        <v>0</v>
      </c>
      <c r="N35" s="201">
        <v>0</v>
      </c>
      <c r="O35" s="201">
        <v>0</v>
      </c>
      <c r="P35" s="201">
        <v>0</v>
      </c>
      <c r="Q35" s="201">
        <v>0</v>
      </c>
      <c r="R35" s="201">
        <v>0</v>
      </c>
      <c r="S35" s="201">
        <v>0</v>
      </c>
      <c r="T35" s="201">
        <v>0</v>
      </c>
      <c r="U35" s="201">
        <v>0</v>
      </c>
      <c r="V35" s="201">
        <v>0</v>
      </c>
      <c r="W35" s="201">
        <v>0</v>
      </c>
      <c r="X35" s="201">
        <v>0</v>
      </c>
      <c r="Y35" s="201">
        <v>0</v>
      </c>
      <c r="Z35" s="201">
        <v>0</v>
      </c>
      <c r="AA35" s="201">
        <v>0</v>
      </c>
    </row>
    <row r="36" spans="1:28" x14ac:dyDescent="0.2">
      <c r="A36" s="205" t="s">
        <v>215</v>
      </c>
      <c r="B36" s="206">
        <v>0</v>
      </c>
      <c r="C36" s="206">
        <v>0</v>
      </c>
      <c r="D36" s="206">
        <v>0</v>
      </c>
      <c r="E36" s="206">
        <v>0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v>0</v>
      </c>
      <c r="W36" s="206">
        <v>0</v>
      </c>
      <c r="X36" s="206">
        <v>0</v>
      </c>
      <c r="Y36" s="206">
        <v>0</v>
      </c>
      <c r="Z36" s="206">
        <v>0</v>
      </c>
      <c r="AA36" s="206">
        <v>0</v>
      </c>
    </row>
    <row r="37" spans="1:28" x14ac:dyDescent="0.2">
      <c r="A37" s="198" t="s">
        <v>216</v>
      </c>
      <c r="B37" s="197">
        <v>0</v>
      </c>
      <c r="C37" s="197">
        <v>0</v>
      </c>
      <c r="D37" s="197">
        <v>0</v>
      </c>
      <c r="E37" s="197">
        <v>0</v>
      </c>
      <c r="F37" s="197">
        <v>0</v>
      </c>
      <c r="G37" s="197">
        <v>0</v>
      </c>
      <c r="H37" s="197">
        <v>0</v>
      </c>
      <c r="I37" s="197">
        <v>0</v>
      </c>
      <c r="J37" s="197">
        <v>0</v>
      </c>
      <c r="K37" s="197">
        <v>0</v>
      </c>
      <c r="L37" s="197">
        <v>0</v>
      </c>
      <c r="M37" s="197">
        <v>0</v>
      </c>
      <c r="N37" s="197">
        <v>0</v>
      </c>
      <c r="O37" s="197">
        <v>0</v>
      </c>
      <c r="P37" s="197">
        <v>0</v>
      </c>
      <c r="Q37" s="197">
        <v>0</v>
      </c>
      <c r="R37" s="197">
        <v>0</v>
      </c>
      <c r="S37" s="197">
        <v>0</v>
      </c>
      <c r="T37" s="197">
        <v>0</v>
      </c>
      <c r="U37" s="197">
        <v>0</v>
      </c>
      <c r="V37" s="197">
        <v>0</v>
      </c>
      <c r="W37" s="197">
        <v>0</v>
      </c>
      <c r="X37" s="197">
        <v>0</v>
      </c>
      <c r="Y37" s="197">
        <v>0</v>
      </c>
      <c r="Z37" s="197">
        <v>0</v>
      </c>
      <c r="AA37" s="197">
        <v>0</v>
      </c>
      <c r="AB37" t="s">
        <v>359</v>
      </c>
    </row>
    <row r="38" spans="1:28" x14ac:dyDescent="0.2">
      <c r="A38" s="207" t="s">
        <v>217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  <c r="R38" s="208">
        <v>0</v>
      </c>
      <c r="S38" s="208">
        <v>0</v>
      </c>
      <c r="T38" s="208">
        <v>0</v>
      </c>
      <c r="U38" s="208">
        <v>0</v>
      </c>
      <c r="V38" s="208">
        <v>0</v>
      </c>
      <c r="W38" s="208">
        <v>0</v>
      </c>
      <c r="X38" s="208">
        <v>0</v>
      </c>
      <c r="Y38" s="208">
        <v>0</v>
      </c>
      <c r="Z38" s="208">
        <v>0</v>
      </c>
      <c r="AA38" s="208">
        <v>0</v>
      </c>
    </row>
    <row r="39" spans="1:28" x14ac:dyDescent="0.2">
      <c r="A39" s="209" t="s">
        <v>218</v>
      </c>
      <c r="B39" s="201">
        <v>0</v>
      </c>
      <c r="C39" s="201">
        <v>0</v>
      </c>
      <c r="D39" s="201">
        <v>0</v>
      </c>
      <c r="E39" s="201">
        <v>0</v>
      </c>
      <c r="F39" s="201">
        <v>0</v>
      </c>
      <c r="G39" s="201">
        <v>0</v>
      </c>
      <c r="H39" s="201">
        <v>0</v>
      </c>
      <c r="I39" s="201">
        <v>0</v>
      </c>
      <c r="J39" s="201">
        <v>0</v>
      </c>
      <c r="K39" s="201">
        <v>0</v>
      </c>
      <c r="L39" s="201">
        <v>0</v>
      </c>
      <c r="M39" s="201">
        <v>0</v>
      </c>
      <c r="N39" s="201">
        <v>0</v>
      </c>
      <c r="O39" s="201">
        <v>0</v>
      </c>
      <c r="P39" s="201">
        <v>0</v>
      </c>
      <c r="Q39" s="201">
        <v>0</v>
      </c>
      <c r="R39" s="201">
        <v>0</v>
      </c>
      <c r="S39" s="201">
        <v>0</v>
      </c>
      <c r="T39" s="201">
        <v>0</v>
      </c>
      <c r="U39" s="201">
        <v>0</v>
      </c>
      <c r="V39" s="201">
        <v>0</v>
      </c>
      <c r="W39" s="201">
        <v>0</v>
      </c>
      <c r="X39" s="201">
        <v>0</v>
      </c>
      <c r="Y39" s="201">
        <v>0</v>
      </c>
      <c r="Z39" s="201">
        <v>0</v>
      </c>
      <c r="AA39" s="201">
        <v>0</v>
      </c>
    </row>
    <row r="40" spans="1:28" x14ac:dyDescent="0.2">
      <c r="A40" s="209" t="s">
        <v>219</v>
      </c>
      <c r="B40" s="201">
        <v>0</v>
      </c>
      <c r="C40" s="201">
        <v>0</v>
      </c>
      <c r="D40" s="201">
        <v>0</v>
      </c>
      <c r="E40" s="201">
        <v>0</v>
      </c>
      <c r="F40" s="201">
        <v>0</v>
      </c>
      <c r="G40" s="201">
        <v>0</v>
      </c>
      <c r="H40" s="201">
        <v>0</v>
      </c>
      <c r="I40" s="201">
        <v>0</v>
      </c>
      <c r="J40" s="201">
        <v>0</v>
      </c>
      <c r="K40" s="201">
        <v>0</v>
      </c>
      <c r="L40" s="201">
        <v>0</v>
      </c>
      <c r="M40" s="201">
        <v>0</v>
      </c>
      <c r="N40" s="201">
        <v>0</v>
      </c>
      <c r="O40" s="201">
        <v>0</v>
      </c>
      <c r="P40" s="201">
        <v>0</v>
      </c>
      <c r="Q40" s="201">
        <v>0</v>
      </c>
      <c r="R40" s="201">
        <v>0</v>
      </c>
      <c r="S40" s="201">
        <v>0</v>
      </c>
      <c r="T40" s="201">
        <v>0</v>
      </c>
      <c r="U40" s="201">
        <v>0</v>
      </c>
      <c r="V40" s="201">
        <v>0</v>
      </c>
      <c r="W40" s="201">
        <v>0</v>
      </c>
      <c r="X40" s="201">
        <v>0</v>
      </c>
      <c r="Y40" s="201">
        <v>0</v>
      </c>
      <c r="Z40" s="201">
        <v>0</v>
      </c>
      <c r="AA40" s="201">
        <v>0</v>
      </c>
    </row>
    <row r="41" spans="1:28" x14ac:dyDescent="0.2">
      <c r="A41" s="207" t="s">
        <v>220</v>
      </c>
      <c r="B41" s="201">
        <v>0</v>
      </c>
      <c r="C41" s="201">
        <v>0</v>
      </c>
      <c r="D41" s="201">
        <v>0</v>
      </c>
      <c r="E41" s="201">
        <v>0</v>
      </c>
      <c r="F41" s="201">
        <v>0</v>
      </c>
      <c r="G41" s="201">
        <v>0</v>
      </c>
      <c r="H41" s="201">
        <v>0</v>
      </c>
      <c r="I41" s="201">
        <v>0</v>
      </c>
      <c r="J41" s="201">
        <v>0</v>
      </c>
      <c r="K41" s="201">
        <v>0</v>
      </c>
      <c r="L41" s="201">
        <v>0</v>
      </c>
      <c r="M41" s="201">
        <v>0</v>
      </c>
      <c r="N41" s="201">
        <v>0</v>
      </c>
      <c r="O41" s="201">
        <v>0</v>
      </c>
      <c r="P41" s="201">
        <v>0</v>
      </c>
      <c r="Q41" s="201">
        <v>0</v>
      </c>
      <c r="R41" s="201">
        <v>0</v>
      </c>
      <c r="S41" s="201">
        <v>0</v>
      </c>
      <c r="T41" s="201">
        <v>0</v>
      </c>
      <c r="U41" s="201">
        <v>0</v>
      </c>
      <c r="V41" s="201">
        <v>0</v>
      </c>
      <c r="W41" s="201">
        <v>0</v>
      </c>
      <c r="X41" s="201">
        <v>0</v>
      </c>
      <c r="Y41" s="201">
        <v>0</v>
      </c>
      <c r="Z41" s="201">
        <v>0</v>
      </c>
      <c r="AA41" s="201">
        <v>0</v>
      </c>
    </row>
    <row r="42" spans="1:28" x14ac:dyDescent="0.2">
      <c r="A42" s="198" t="s">
        <v>221</v>
      </c>
      <c r="B42" s="197">
        <v>0</v>
      </c>
      <c r="C42" s="197">
        <v>0</v>
      </c>
      <c r="D42" s="197">
        <v>0</v>
      </c>
      <c r="E42" s="197">
        <v>0</v>
      </c>
      <c r="F42" s="197">
        <v>0</v>
      </c>
      <c r="G42" s="197">
        <v>0</v>
      </c>
      <c r="H42" s="197">
        <v>0</v>
      </c>
      <c r="I42" s="197">
        <v>0</v>
      </c>
      <c r="J42" s="197">
        <v>0</v>
      </c>
      <c r="K42" s="197">
        <v>0</v>
      </c>
      <c r="L42" s="197">
        <v>0</v>
      </c>
      <c r="M42" s="197">
        <v>0</v>
      </c>
      <c r="N42" s="197">
        <v>0</v>
      </c>
      <c r="O42" s="197">
        <v>0</v>
      </c>
      <c r="P42" s="197">
        <v>0</v>
      </c>
      <c r="Q42" s="197">
        <v>0</v>
      </c>
      <c r="R42" s="197">
        <v>0</v>
      </c>
      <c r="S42" s="197">
        <v>0</v>
      </c>
      <c r="T42" s="197">
        <v>0</v>
      </c>
      <c r="U42" s="197">
        <v>0</v>
      </c>
      <c r="V42" s="197">
        <v>0</v>
      </c>
      <c r="W42" s="197">
        <v>0</v>
      </c>
      <c r="X42" s="197">
        <v>0</v>
      </c>
      <c r="Y42" s="197">
        <v>0</v>
      </c>
      <c r="Z42" s="197">
        <v>0</v>
      </c>
      <c r="AA42" s="197">
        <v>0</v>
      </c>
      <c r="AB42" t="s">
        <v>360</v>
      </c>
    </row>
    <row r="43" spans="1:28" x14ac:dyDescent="0.2">
      <c r="A43" s="199" t="s">
        <v>222</v>
      </c>
      <c r="B43" s="201">
        <v>0</v>
      </c>
      <c r="C43" s="201">
        <v>0</v>
      </c>
      <c r="D43" s="201">
        <v>0</v>
      </c>
      <c r="E43" s="201">
        <v>0</v>
      </c>
      <c r="F43" s="201">
        <v>0</v>
      </c>
      <c r="G43" s="201">
        <v>0</v>
      </c>
      <c r="H43" s="201">
        <v>0</v>
      </c>
      <c r="I43" s="201">
        <v>0</v>
      </c>
      <c r="J43" s="201">
        <v>0</v>
      </c>
      <c r="K43" s="201">
        <v>0</v>
      </c>
      <c r="L43" s="201">
        <v>0</v>
      </c>
      <c r="M43" s="201">
        <v>0</v>
      </c>
      <c r="N43" s="201">
        <v>0</v>
      </c>
      <c r="O43" s="201">
        <v>0</v>
      </c>
      <c r="P43" s="201">
        <v>0</v>
      </c>
      <c r="Q43" s="201">
        <v>0</v>
      </c>
      <c r="R43" s="201">
        <v>0</v>
      </c>
      <c r="S43" s="201">
        <v>0</v>
      </c>
      <c r="T43" s="201">
        <v>0</v>
      </c>
      <c r="U43" s="201">
        <v>0</v>
      </c>
      <c r="V43" s="201">
        <v>0</v>
      </c>
      <c r="W43" s="201">
        <v>0</v>
      </c>
      <c r="X43" s="201">
        <v>0</v>
      </c>
      <c r="Y43" s="201">
        <v>0</v>
      </c>
      <c r="Z43" s="201">
        <v>0</v>
      </c>
      <c r="AA43" s="201">
        <v>0</v>
      </c>
    </row>
    <row r="44" spans="1:28" x14ac:dyDescent="0.2">
      <c r="A44" s="210" t="s">
        <v>223</v>
      </c>
      <c r="B44" s="211">
        <v>0</v>
      </c>
      <c r="C44" s="211">
        <v>0</v>
      </c>
      <c r="D44" s="211">
        <v>0</v>
      </c>
      <c r="E44" s="211">
        <v>0</v>
      </c>
      <c r="F44" s="211">
        <v>0</v>
      </c>
      <c r="G44" s="211">
        <v>0</v>
      </c>
      <c r="H44" s="211">
        <v>0</v>
      </c>
      <c r="I44" s="211">
        <v>0</v>
      </c>
      <c r="J44" s="211">
        <v>0</v>
      </c>
      <c r="K44" s="211">
        <v>0</v>
      </c>
      <c r="L44" s="211">
        <v>0</v>
      </c>
      <c r="M44" s="211">
        <v>0</v>
      </c>
      <c r="N44" s="211">
        <v>0</v>
      </c>
      <c r="O44" s="211">
        <v>0</v>
      </c>
      <c r="P44" s="211">
        <v>0</v>
      </c>
      <c r="Q44" s="211">
        <v>0</v>
      </c>
      <c r="R44" s="211">
        <v>0</v>
      </c>
      <c r="S44" s="211">
        <v>0</v>
      </c>
      <c r="T44" s="211">
        <v>0</v>
      </c>
      <c r="U44" s="211">
        <v>0</v>
      </c>
      <c r="V44" s="211">
        <v>0</v>
      </c>
      <c r="W44" s="211">
        <v>0</v>
      </c>
      <c r="X44" s="211">
        <v>0</v>
      </c>
      <c r="Y44" s="211">
        <v>0</v>
      </c>
      <c r="Z44" s="211">
        <v>0</v>
      </c>
      <c r="AA44" s="211">
        <v>0</v>
      </c>
    </row>
    <row r="45" spans="1:28" ht="16" thickBot="1" x14ac:dyDescent="0.25">
      <c r="A45" s="212" t="s">
        <v>224</v>
      </c>
      <c r="B45" s="213">
        <v>0</v>
      </c>
      <c r="C45" s="213">
        <v>0</v>
      </c>
      <c r="D45" s="213">
        <v>0</v>
      </c>
      <c r="E45" s="213">
        <v>0</v>
      </c>
      <c r="F45" s="213">
        <v>0</v>
      </c>
      <c r="G45" s="213">
        <v>0</v>
      </c>
      <c r="H45" s="213">
        <v>0</v>
      </c>
      <c r="I45" s="213">
        <v>0</v>
      </c>
      <c r="J45" s="213">
        <v>0</v>
      </c>
      <c r="K45" s="213">
        <v>0</v>
      </c>
      <c r="L45" s="213">
        <v>0</v>
      </c>
      <c r="M45" s="213">
        <v>0</v>
      </c>
      <c r="N45" s="213">
        <v>0</v>
      </c>
      <c r="O45" s="213">
        <v>0</v>
      </c>
      <c r="P45" s="213">
        <v>0</v>
      </c>
      <c r="Q45" s="213">
        <v>0</v>
      </c>
      <c r="R45" s="213">
        <v>0</v>
      </c>
      <c r="S45" s="213">
        <v>0</v>
      </c>
      <c r="T45" s="213">
        <v>0</v>
      </c>
      <c r="U45" s="213">
        <v>0</v>
      </c>
      <c r="V45" s="213">
        <v>0</v>
      </c>
      <c r="W45" s="213">
        <v>0</v>
      </c>
      <c r="X45" s="213">
        <v>0</v>
      </c>
      <c r="Y45" s="213">
        <v>0</v>
      </c>
      <c r="Z45" s="213">
        <v>0</v>
      </c>
      <c r="AA45" s="213">
        <v>0</v>
      </c>
    </row>
    <row r="46" spans="1:28" x14ac:dyDescent="0.2">
      <c r="A46" s="194" t="s">
        <v>225</v>
      </c>
      <c r="B46" s="214">
        <v>760.63584000000003</v>
      </c>
      <c r="C46" s="214">
        <v>882.87008000000003</v>
      </c>
      <c r="D46" s="214">
        <v>566.39231999999993</v>
      </c>
      <c r="E46" s="214">
        <v>869.86000000000013</v>
      </c>
      <c r="F46" s="214">
        <v>695.28287999999998</v>
      </c>
      <c r="G46" s="214">
        <v>647.78095999999994</v>
      </c>
      <c r="H46" s="214">
        <v>1632.0086400000002</v>
      </c>
      <c r="I46" s="214">
        <v>1668.5881439999998</v>
      </c>
      <c r="J46" s="214">
        <v>1312.20272</v>
      </c>
      <c r="K46" s="214">
        <v>1809.6113600000003</v>
      </c>
      <c r="L46" s="214">
        <v>1903.4560855269633</v>
      </c>
      <c r="M46" s="214">
        <v>1752.8503697999597</v>
      </c>
      <c r="N46" s="214">
        <v>2478.4871897043545</v>
      </c>
      <c r="O46" s="214">
        <v>2752.4572522668714</v>
      </c>
      <c r="P46" s="214">
        <v>3019.5439015303664</v>
      </c>
      <c r="Q46" s="214">
        <v>4423.7071997834373</v>
      </c>
      <c r="R46" s="214">
        <v>6029.4687585092934</v>
      </c>
      <c r="S46" s="214">
        <v>7699.3944188589921</v>
      </c>
      <c r="T46" s="214">
        <v>8951.7053146581839</v>
      </c>
      <c r="U46" s="214">
        <v>9508.2849899716439</v>
      </c>
      <c r="V46" s="214">
        <v>10551.38628523763</v>
      </c>
      <c r="W46" s="214">
        <v>11042.151488534588</v>
      </c>
      <c r="X46" s="214">
        <v>10722.395840977721</v>
      </c>
      <c r="Y46" s="214">
        <v>11528.032755949625</v>
      </c>
      <c r="Z46" s="214">
        <v>13029.855500216056</v>
      </c>
      <c r="AA46" s="214">
        <v>12616.741811219932</v>
      </c>
    </row>
    <row r="47" spans="1:28" x14ac:dyDescent="0.2">
      <c r="A47" s="215" t="s">
        <v>226</v>
      </c>
      <c r="B47" s="216">
        <v>0</v>
      </c>
      <c r="C47" s="216">
        <v>0</v>
      </c>
      <c r="D47" s="216">
        <v>0</v>
      </c>
      <c r="E47" s="216">
        <v>0</v>
      </c>
      <c r="F47" s="216">
        <v>0</v>
      </c>
      <c r="G47" s="216">
        <v>0</v>
      </c>
      <c r="H47" s="216">
        <v>0</v>
      </c>
      <c r="I47" s="216">
        <v>0</v>
      </c>
      <c r="J47" s="216">
        <v>0</v>
      </c>
      <c r="K47" s="216">
        <v>0</v>
      </c>
      <c r="L47" s="216">
        <v>0</v>
      </c>
      <c r="M47" s="216">
        <v>0</v>
      </c>
      <c r="N47" s="216">
        <v>0</v>
      </c>
      <c r="O47" s="216">
        <v>0</v>
      </c>
      <c r="P47" s="216">
        <v>0</v>
      </c>
      <c r="Q47" s="216">
        <v>0</v>
      </c>
      <c r="R47" s="216">
        <v>0</v>
      </c>
      <c r="S47" s="216">
        <v>0</v>
      </c>
      <c r="T47" s="216">
        <v>0</v>
      </c>
      <c r="U47" s="216">
        <v>0</v>
      </c>
      <c r="V47" s="216">
        <v>0</v>
      </c>
      <c r="W47" s="216">
        <v>0</v>
      </c>
      <c r="X47" s="216">
        <v>0</v>
      </c>
      <c r="Y47" s="216">
        <v>0</v>
      </c>
      <c r="Z47" s="216">
        <v>0</v>
      </c>
      <c r="AA47" s="216">
        <v>0</v>
      </c>
      <c r="AB47" t="s">
        <v>361</v>
      </c>
    </row>
    <row r="48" spans="1:28" x14ac:dyDescent="0.2">
      <c r="A48" s="217" t="s">
        <v>227</v>
      </c>
      <c r="B48" s="204">
        <v>0</v>
      </c>
      <c r="C48" s="204">
        <v>0</v>
      </c>
      <c r="D48" s="204">
        <v>0</v>
      </c>
      <c r="E48" s="204">
        <v>0</v>
      </c>
      <c r="F48" s="204">
        <v>0</v>
      </c>
      <c r="G48" s="204">
        <v>0</v>
      </c>
      <c r="H48" s="204">
        <v>0</v>
      </c>
      <c r="I48" s="204">
        <v>0</v>
      </c>
      <c r="J48" s="204">
        <v>0</v>
      </c>
      <c r="K48" s="204">
        <v>0</v>
      </c>
      <c r="L48" s="204">
        <v>0</v>
      </c>
      <c r="M48" s="204">
        <v>0</v>
      </c>
      <c r="N48" s="204">
        <v>0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4">
        <v>0</v>
      </c>
      <c r="U48" s="204">
        <v>0</v>
      </c>
      <c r="V48" s="204">
        <v>0</v>
      </c>
      <c r="W48" s="204">
        <v>0</v>
      </c>
      <c r="X48" s="204">
        <v>0</v>
      </c>
      <c r="Y48" s="204">
        <v>0</v>
      </c>
      <c r="Z48" s="204">
        <v>0</v>
      </c>
      <c r="AA48" s="204">
        <v>0</v>
      </c>
    </row>
    <row r="49" spans="1:28" x14ac:dyDescent="0.2">
      <c r="A49" s="218" t="s">
        <v>228</v>
      </c>
      <c r="B49" s="201">
        <v>0</v>
      </c>
      <c r="C49" s="201">
        <v>0</v>
      </c>
      <c r="D49" s="201">
        <v>0</v>
      </c>
      <c r="E49" s="201">
        <v>0</v>
      </c>
      <c r="F49" s="201">
        <v>0</v>
      </c>
      <c r="G49" s="201">
        <v>0</v>
      </c>
      <c r="H49" s="201">
        <v>0</v>
      </c>
      <c r="I49" s="201">
        <v>0</v>
      </c>
      <c r="J49" s="201">
        <v>0</v>
      </c>
      <c r="K49" s="201">
        <v>0</v>
      </c>
      <c r="L49" s="201">
        <v>0</v>
      </c>
      <c r="M49" s="201">
        <v>0</v>
      </c>
      <c r="N49" s="201">
        <v>0</v>
      </c>
      <c r="O49" s="201">
        <v>0</v>
      </c>
      <c r="P49" s="201">
        <v>0</v>
      </c>
      <c r="Q49" s="201">
        <v>0</v>
      </c>
      <c r="R49" s="201">
        <v>0</v>
      </c>
      <c r="S49" s="201">
        <v>0</v>
      </c>
      <c r="T49" s="201">
        <v>0</v>
      </c>
      <c r="U49" s="201">
        <v>0</v>
      </c>
      <c r="V49" s="201">
        <v>0</v>
      </c>
      <c r="W49" s="201">
        <v>0</v>
      </c>
      <c r="X49" s="201">
        <v>0</v>
      </c>
      <c r="Y49" s="201">
        <v>0</v>
      </c>
      <c r="Z49" s="201">
        <v>0</v>
      </c>
      <c r="AA49" s="201">
        <v>0</v>
      </c>
    </row>
    <row r="50" spans="1:28" x14ac:dyDescent="0.2">
      <c r="A50" s="218" t="s">
        <v>229</v>
      </c>
      <c r="B50" s="201">
        <v>0</v>
      </c>
      <c r="C50" s="201">
        <v>0</v>
      </c>
      <c r="D50" s="201">
        <v>0</v>
      </c>
      <c r="E50" s="201">
        <v>0</v>
      </c>
      <c r="F50" s="201">
        <v>0</v>
      </c>
      <c r="G50" s="201">
        <v>0</v>
      </c>
      <c r="H50" s="201">
        <v>0</v>
      </c>
      <c r="I50" s="201">
        <v>0</v>
      </c>
      <c r="J50" s="201">
        <v>0</v>
      </c>
      <c r="K50" s="201">
        <v>0</v>
      </c>
      <c r="L50" s="201">
        <v>0</v>
      </c>
      <c r="M50" s="201">
        <v>0</v>
      </c>
      <c r="N50" s="201">
        <v>0</v>
      </c>
      <c r="O50" s="201">
        <v>0</v>
      </c>
      <c r="P50" s="201">
        <v>0</v>
      </c>
      <c r="Q50" s="201">
        <v>0</v>
      </c>
      <c r="R50" s="201">
        <v>0</v>
      </c>
      <c r="S50" s="201">
        <v>0</v>
      </c>
      <c r="T50" s="201">
        <v>0</v>
      </c>
      <c r="U50" s="201">
        <v>0</v>
      </c>
      <c r="V50" s="201">
        <v>0</v>
      </c>
      <c r="W50" s="201">
        <v>0</v>
      </c>
      <c r="X50" s="201">
        <v>0</v>
      </c>
      <c r="Y50" s="201">
        <v>0</v>
      </c>
      <c r="Z50" s="201">
        <v>0</v>
      </c>
      <c r="AA50" s="201">
        <v>0</v>
      </c>
    </row>
    <row r="51" spans="1:28" x14ac:dyDescent="0.2">
      <c r="A51" s="218" t="s">
        <v>230</v>
      </c>
      <c r="B51" s="201">
        <v>0</v>
      </c>
      <c r="C51" s="201">
        <v>0</v>
      </c>
      <c r="D51" s="201">
        <v>0</v>
      </c>
      <c r="E51" s="201">
        <v>0</v>
      </c>
      <c r="F51" s="201">
        <v>0</v>
      </c>
      <c r="G51" s="201">
        <v>0</v>
      </c>
      <c r="H51" s="201">
        <v>0</v>
      </c>
      <c r="I51" s="201">
        <v>0</v>
      </c>
      <c r="J51" s="201">
        <v>0</v>
      </c>
      <c r="K51" s="201">
        <v>0</v>
      </c>
      <c r="L51" s="201">
        <v>0</v>
      </c>
      <c r="M51" s="201">
        <v>0</v>
      </c>
      <c r="N51" s="201">
        <v>0</v>
      </c>
      <c r="O51" s="201">
        <v>0</v>
      </c>
      <c r="P51" s="201">
        <v>0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1">
        <v>0</v>
      </c>
      <c r="W51" s="201">
        <v>0</v>
      </c>
      <c r="X51" s="201">
        <v>0</v>
      </c>
      <c r="Y51" s="201">
        <v>0</v>
      </c>
      <c r="Z51" s="201">
        <v>0</v>
      </c>
      <c r="AA51" s="201">
        <v>0</v>
      </c>
    </row>
    <row r="52" spans="1:28" x14ac:dyDescent="0.2">
      <c r="A52" s="218" t="s">
        <v>231</v>
      </c>
      <c r="B52" s="204">
        <v>0</v>
      </c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0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4">
        <v>0</v>
      </c>
      <c r="W52" s="204">
        <v>0</v>
      </c>
      <c r="X52" s="204">
        <v>0</v>
      </c>
      <c r="Y52" s="204">
        <v>0</v>
      </c>
      <c r="Z52" s="204">
        <v>0</v>
      </c>
      <c r="AA52" s="204">
        <v>0</v>
      </c>
    </row>
    <row r="53" spans="1:28" x14ac:dyDescent="0.2">
      <c r="A53" s="219" t="s">
        <v>232</v>
      </c>
      <c r="B53" s="197">
        <v>760.63584000000003</v>
      </c>
      <c r="C53" s="197">
        <v>882.87008000000003</v>
      </c>
      <c r="D53" s="197">
        <v>566.39231999999993</v>
      </c>
      <c r="E53" s="197">
        <v>869.86000000000013</v>
      </c>
      <c r="F53" s="197">
        <v>695.28287999999998</v>
      </c>
      <c r="G53" s="197">
        <v>647.78095999999994</v>
      </c>
      <c r="H53" s="197">
        <v>1632.0086400000002</v>
      </c>
      <c r="I53" s="197">
        <v>1668.5881439999998</v>
      </c>
      <c r="J53" s="197">
        <v>1312.20272</v>
      </c>
      <c r="K53" s="197">
        <v>1809.6113600000003</v>
      </c>
      <c r="L53" s="197">
        <v>1304.3361599999998</v>
      </c>
      <c r="M53" s="197">
        <v>969.40224000000001</v>
      </c>
      <c r="N53" s="197">
        <v>1496.76432</v>
      </c>
      <c r="O53" s="197">
        <v>1548.1995200000003</v>
      </c>
      <c r="P53" s="197">
        <v>1548.1995200000003</v>
      </c>
      <c r="Q53" s="197">
        <v>2655.26656</v>
      </c>
      <c r="R53" s="197">
        <v>3783.8758720000005</v>
      </c>
      <c r="S53" s="197">
        <v>4281.5265600000002</v>
      </c>
      <c r="T53" s="197">
        <v>4242.4963200000002</v>
      </c>
      <c r="U53" s="197">
        <v>3850.076</v>
      </c>
      <c r="V53" s="197">
        <v>3817.9441280000005</v>
      </c>
      <c r="W53" s="197">
        <v>3574.0505120000007</v>
      </c>
      <c r="X53" s="197">
        <v>2381.7523200000005</v>
      </c>
      <c r="Y53" s="197">
        <v>2232.2876800000004</v>
      </c>
      <c r="Z53" s="197">
        <v>2787.7878400000004</v>
      </c>
      <c r="AA53" s="197">
        <v>1437.734864</v>
      </c>
      <c r="AB53" t="s">
        <v>362</v>
      </c>
    </row>
    <row r="54" spans="1:28" x14ac:dyDescent="0.2">
      <c r="A54" s="217" t="s">
        <v>233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4">
        <v>0</v>
      </c>
      <c r="W54" s="204">
        <v>0</v>
      </c>
      <c r="X54" s="204">
        <v>0</v>
      </c>
      <c r="Y54" s="204">
        <v>0</v>
      </c>
      <c r="Z54" s="204">
        <v>0</v>
      </c>
      <c r="AA54" s="204">
        <v>0</v>
      </c>
    </row>
    <row r="55" spans="1:28" x14ac:dyDescent="0.2">
      <c r="A55" s="217" t="s">
        <v>234</v>
      </c>
      <c r="B55" s="204">
        <v>0</v>
      </c>
      <c r="C55" s="204">
        <v>0</v>
      </c>
      <c r="D55" s="204">
        <v>0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4">
        <v>0</v>
      </c>
      <c r="W55" s="204">
        <v>0</v>
      </c>
      <c r="X55" s="204">
        <v>0</v>
      </c>
      <c r="Y55" s="204">
        <v>0</v>
      </c>
      <c r="Z55" s="204">
        <v>0</v>
      </c>
      <c r="AA55" s="204">
        <v>0</v>
      </c>
    </row>
    <row r="56" spans="1:28" x14ac:dyDescent="0.2">
      <c r="A56" s="217" t="s">
        <v>235</v>
      </c>
      <c r="B56" s="204">
        <v>0</v>
      </c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04">
        <v>0</v>
      </c>
    </row>
    <row r="57" spans="1:28" x14ac:dyDescent="0.2">
      <c r="A57" s="217" t="s">
        <v>237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4">
        <v>0</v>
      </c>
      <c r="W57" s="204">
        <v>0</v>
      </c>
      <c r="X57" s="204">
        <v>0</v>
      </c>
      <c r="Y57" s="204">
        <v>0</v>
      </c>
      <c r="Z57" s="204">
        <v>0</v>
      </c>
      <c r="AA57" s="204">
        <v>0</v>
      </c>
    </row>
    <row r="58" spans="1:28" x14ac:dyDescent="0.2">
      <c r="A58" s="217" t="s">
        <v>238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4">
        <v>0</v>
      </c>
      <c r="W58" s="204">
        <v>0</v>
      </c>
      <c r="X58" s="204">
        <v>0</v>
      </c>
      <c r="Y58" s="204">
        <v>0</v>
      </c>
      <c r="Z58" s="204">
        <v>0</v>
      </c>
      <c r="AA58" s="204">
        <v>0</v>
      </c>
    </row>
    <row r="59" spans="1:28" x14ac:dyDescent="0.2">
      <c r="A59" s="217" t="s">
        <v>239</v>
      </c>
      <c r="B59" s="204">
        <v>0</v>
      </c>
      <c r="C59" s="204">
        <v>0</v>
      </c>
      <c r="D59" s="204">
        <v>0</v>
      </c>
      <c r="E59" s="204">
        <v>0</v>
      </c>
      <c r="F59" s="204">
        <v>0</v>
      </c>
      <c r="G59" s="204">
        <v>0</v>
      </c>
      <c r="H59" s="204">
        <v>0</v>
      </c>
      <c r="I59" s="204">
        <v>0</v>
      </c>
      <c r="J59" s="204">
        <v>0</v>
      </c>
      <c r="K59" s="204">
        <v>0</v>
      </c>
      <c r="L59" s="204">
        <v>0</v>
      </c>
      <c r="M59" s="204">
        <v>0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4">
        <v>0</v>
      </c>
      <c r="W59" s="204">
        <v>0</v>
      </c>
      <c r="X59" s="204">
        <v>0</v>
      </c>
      <c r="Y59" s="204">
        <v>0</v>
      </c>
      <c r="Z59" s="204">
        <v>0</v>
      </c>
      <c r="AA59" s="204">
        <v>0</v>
      </c>
    </row>
    <row r="60" spans="1:28" x14ac:dyDescent="0.2">
      <c r="A60" s="217" t="s">
        <v>240</v>
      </c>
      <c r="B60" s="204">
        <v>0</v>
      </c>
      <c r="C60" s="204">
        <v>0</v>
      </c>
      <c r="D60" s="204">
        <v>0</v>
      </c>
      <c r="E60" s="204">
        <v>0</v>
      </c>
      <c r="F60" s="204">
        <v>0</v>
      </c>
      <c r="G60" s="204">
        <v>0</v>
      </c>
      <c r="H60" s="204">
        <v>0</v>
      </c>
      <c r="I60" s="204">
        <v>0</v>
      </c>
      <c r="J60" s="204">
        <v>0</v>
      </c>
      <c r="K60" s="204">
        <v>0</v>
      </c>
      <c r="L60" s="204">
        <v>0</v>
      </c>
      <c r="M60" s="204">
        <v>0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4">
        <v>0</v>
      </c>
      <c r="W60" s="204">
        <v>0</v>
      </c>
      <c r="X60" s="204">
        <v>0</v>
      </c>
      <c r="Y60" s="204">
        <v>0</v>
      </c>
      <c r="Z60" s="204">
        <v>0</v>
      </c>
      <c r="AA60" s="204">
        <v>0</v>
      </c>
    </row>
    <row r="61" spans="1:28" x14ac:dyDescent="0.2">
      <c r="A61" s="218" t="s">
        <v>241</v>
      </c>
      <c r="B61" s="204">
        <v>0</v>
      </c>
      <c r="C61" s="204">
        <v>0</v>
      </c>
      <c r="D61" s="204">
        <v>0</v>
      </c>
      <c r="E61" s="204">
        <v>0</v>
      </c>
      <c r="F61" s="204">
        <v>0</v>
      </c>
      <c r="G61" s="204">
        <v>0</v>
      </c>
      <c r="H61" s="204">
        <v>0</v>
      </c>
      <c r="I61" s="204">
        <v>0</v>
      </c>
      <c r="J61" s="204">
        <v>0</v>
      </c>
      <c r="K61" s="204">
        <v>0</v>
      </c>
      <c r="L61" s="204">
        <v>0</v>
      </c>
      <c r="M61" s="204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4">
        <v>0</v>
      </c>
      <c r="W61" s="204">
        <v>0</v>
      </c>
      <c r="X61" s="204">
        <v>0</v>
      </c>
      <c r="Y61" s="204">
        <v>0</v>
      </c>
      <c r="Z61" s="204">
        <v>0</v>
      </c>
      <c r="AA61" s="204">
        <v>0</v>
      </c>
    </row>
    <row r="62" spans="1:28" x14ac:dyDescent="0.2">
      <c r="A62" s="218" t="s">
        <v>242</v>
      </c>
      <c r="B62" s="204">
        <v>760.63584000000003</v>
      </c>
      <c r="C62" s="204">
        <v>882.87008000000003</v>
      </c>
      <c r="D62" s="204">
        <v>566.39231999999993</v>
      </c>
      <c r="E62" s="204">
        <v>869.86000000000013</v>
      </c>
      <c r="F62" s="204">
        <v>695.28287999999998</v>
      </c>
      <c r="G62" s="204">
        <v>647.78095999999994</v>
      </c>
      <c r="H62" s="204">
        <v>1632.0086400000002</v>
      </c>
      <c r="I62" s="204">
        <v>1668.5881439999998</v>
      </c>
      <c r="J62" s="204">
        <v>1312.20272</v>
      </c>
      <c r="K62" s="204">
        <v>1809.6113600000003</v>
      </c>
      <c r="L62" s="204">
        <v>1304.3361599999998</v>
      </c>
      <c r="M62" s="204">
        <v>969.40224000000001</v>
      </c>
      <c r="N62" s="204">
        <v>1496.76432</v>
      </c>
      <c r="O62" s="204">
        <v>1548.1995200000003</v>
      </c>
      <c r="P62" s="204">
        <v>1548.1995200000003</v>
      </c>
      <c r="Q62" s="204">
        <v>2655.26656</v>
      </c>
      <c r="R62" s="204">
        <v>3783.8758720000005</v>
      </c>
      <c r="S62" s="204">
        <v>4281.5265600000002</v>
      </c>
      <c r="T62" s="204">
        <v>4242.4963200000002</v>
      </c>
      <c r="U62" s="204">
        <v>3850.076</v>
      </c>
      <c r="V62" s="204">
        <v>3817.9441280000005</v>
      </c>
      <c r="W62" s="204">
        <v>3574.0505120000007</v>
      </c>
      <c r="X62" s="204">
        <v>2381.7523200000005</v>
      </c>
      <c r="Y62" s="204">
        <v>2232.2876800000004</v>
      </c>
      <c r="Z62" s="204">
        <v>2787.7878400000004</v>
      </c>
      <c r="AA62" s="204">
        <v>1437.734864</v>
      </c>
    </row>
    <row r="63" spans="1:28" x14ac:dyDescent="0.2">
      <c r="A63" s="218" t="s">
        <v>243</v>
      </c>
      <c r="B63" s="204">
        <v>0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4">
        <v>0</v>
      </c>
      <c r="W63" s="204">
        <v>0</v>
      </c>
      <c r="X63" s="204">
        <v>0</v>
      </c>
      <c r="Y63" s="204">
        <v>0</v>
      </c>
      <c r="Z63" s="204">
        <v>0</v>
      </c>
      <c r="AA63" s="204">
        <v>0</v>
      </c>
    </row>
    <row r="64" spans="1:28" x14ac:dyDescent="0.2">
      <c r="A64" s="215" t="s">
        <v>244</v>
      </c>
      <c r="B64" s="197">
        <v>0</v>
      </c>
      <c r="C64" s="197">
        <v>0</v>
      </c>
      <c r="D64" s="197">
        <v>0</v>
      </c>
      <c r="E64" s="197">
        <v>0</v>
      </c>
      <c r="F64" s="197">
        <v>0</v>
      </c>
      <c r="G64" s="197">
        <v>0</v>
      </c>
      <c r="H64" s="197">
        <v>0</v>
      </c>
      <c r="I64" s="197">
        <v>0</v>
      </c>
      <c r="J64" s="197">
        <v>0</v>
      </c>
      <c r="K64" s="197">
        <v>0</v>
      </c>
      <c r="L64" s="197">
        <v>0</v>
      </c>
      <c r="M64" s="197">
        <v>0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7">
        <v>0</v>
      </c>
      <c r="W64" s="197">
        <v>0</v>
      </c>
      <c r="X64" s="197">
        <v>0</v>
      </c>
      <c r="Y64" s="197">
        <v>0</v>
      </c>
      <c r="Z64" s="197">
        <v>0</v>
      </c>
      <c r="AA64" s="197">
        <v>0</v>
      </c>
    </row>
    <row r="65" spans="1:28" x14ac:dyDescent="0.2">
      <c r="A65" s="217" t="s">
        <v>245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4">
        <v>0</v>
      </c>
      <c r="W65" s="204">
        <v>0</v>
      </c>
      <c r="X65" s="204">
        <v>0</v>
      </c>
      <c r="Y65" s="204">
        <v>0</v>
      </c>
      <c r="Z65" s="204">
        <v>0</v>
      </c>
      <c r="AA65" s="204">
        <v>0</v>
      </c>
      <c r="AB65" t="s">
        <v>363</v>
      </c>
    </row>
    <row r="66" spans="1:28" x14ac:dyDescent="0.2">
      <c r="A66" s="217" t="s">
        <v>246</v>
      </c>
      <c r="B66" s="201">
        <v>0</v>
      </c>
      <c r="C66" s="201">
        <v>0</v>
      </c>
      <c r="D66" s="201">
        <v>0</v>
      </c>
      <c r="E66" s="201">
        <v>0</v>
      </c>
      <c r="F66" s="201">
        <v>0</v>
      </c>
      <c r="G66" s="201">
        <v>0</v>
      </c>
      <c r="H66" s="201">
        <v>0</v>
      </c>
      <c r="I66" s="201">
        <v>0</v>
      </c>
      <c r="J66" s="201">
        <v>0</v>
      </c>
      <c r="K66" s="201">
        <v>0</v>
      </c>
      <c r="L66" s="201">
        <v>0</v>
      </c>
      <c r="M66" s="201">
        <v>0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1">
        <v>0</v>
      </c>
      <c r="W66" s="201">
        <v>0</v>
      </c>
      <c r="X66" s="201">
        <v>0</v>
      </c>
      <c r="Y66" s="201">
        <v>0</v>
      </c>
      <c r="Z66" s="201">
        <v>0</v>
      </c>
      <c r="AA66" s="201">
        <v>0</v>
      </c>
      <c r="AB66" t="s">
        <v>363</v>
      </c>
    </row>
    <row r="67" spans="1:28" x14ac:dyDescent="0.2">
      <c r="A67" s="217" t="s">
        <v>247</v>
      </c>
      <c r="B67" s="201">
        <v>0</v>
      </c>
      <c r="C67" s="201">
        <v>0</v>
      </c>
      <c r="D67" s="201">
        <v>0</v>
      </c>
      <c r="E67" s="201">
        <v>0</v>
      </c>
      <c r="F67" s="201">
        <v>0</v>
      </c>
      <c r="G67" s="201">
        <v>0</v>
      </c>
      <c r="H67" s="201">
        <v>0</v>
      </c>
      <c r="I67" s="201">
        <v>0</v>
      </c>
      <c r="J67" s="201">
        <v>0</v>
      </c>
      <c r="K67" s="201">
        <v>0</v>
      </c>
      <c r="L67" s="201">
        <v>0</v>
      </c>
      <c r="M67" s="201">
        <v>0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1">
        <v>0</v>
      </c>
      <c r="W67" s="201">
        <v>0</v>
      </c>
      <c r="X67" s="201">
        <v>0</v>
      </c>
      <c r="Y67" s="201">
        <v>0</v>
      </c>
      <c r="Z67" s="201">
        <v>0</v>
      </c>
      <c r="AA67" s="201">
        <v>0</v>
      </c>
    </row>
    <row r="68" spans="1:28" x14ac:dyDescent="0.2">
      <c r="A68" s="217" t="s">
        <v>248</v>
      </c>
      <c r="B68" s="201">
        <v>0</v>
      </c>
      <c r="C68" s="201">
        <v>0</v>
      </c>
      <c r="D68" s="201">
        <v>0</v>
      </c>
      <c r="E68" s="201">
        <v>0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  <c r="L68" s="201">
        <v>0</v>
      </c>
      <c r="M68" s="201">
        <v>0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1">
        <v>0</v>
      </c>
      <c r="W68" s="201">
        <v>0</v>
      </c>
      <c r="X68" s="201">
        <v>0</v>
      </c>
      <c r="Y68" s="201">
        <v>0</v>
      </c>
      <c r="Z68" s="201">
        <v>0</v>
      </c>
      <c r="AA68" s="201">
        <v>0</v>
      </c>
    </row>
    <row r="69" spans="1:28" x14ac:dyDescent="0.2">
      <c r="A69" s="217" t="s">
        <v>249</v>
      </c>
      <c r="B69" s="201">
        <v>0</v>
      </c>
      <c r="C69" s="201">
        <v>0</v>
      </c>
      <c r="D69" s="201">
        <v>0</v>
      </c>
      <c r="E69" s="201">
        <v>0</v>
      </c>
      <c r="F69" s="201">
        <v>0</v>
      </c>
      <c r="G69" s="201">
        <v>0</v>
      </c>
      <c r="H69" s="201">
        <v>0</v>
      </c>
      <c r="I69" s="201">
        <v>0</v>
      </c>
      <c r="J69" s="201">
        <v>0</v>
      </c>
      <c r="K69" s="201">
        <v>0</v>
      </c>
      <c r="L69" s="201">
        <v>0</v>
      </c>
      <c r="M69" s="201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1">
        <v>0</v>
      </c>
      <c r="W69" s="201">
        <v>0</v>
      </c>
      <c r="X69" s="201">
        <v>0</v>
      </c>
      <c r="Y69" s="201">
        <v>0</v>
      </c>
      <c r="Z69" s="201">
        <v>0</v>
      </c>
      <c r="AA69" s="201">
        <v>0</v>
      </c>
      <c r="AB69" t="s">
        <v>364</v>
      </c>
    </row>
    <row r="70" spans="1:28" x14ac:dyDescent="0.2">
      <c r="A70" s="217" t="s">
        <v>250</v>
      </c>
      <c r="B70" s="201">
        <v>0</v>
      </c>
      <c r="C70" s="201">
        <v>0</v>
      </c>
      <c r="D70" s="201">
        <v>0</v>
      </c>
      <c r="E70" s="201">
        <v>0</v>
      </c>
      <c r="F70" s="201">
        <v>0</v>
      </c>
      <c r="G70" s="201">
        <v>0</v>
      </c>
      <c r="H70" s="201">
        <v>0</v>
      </c>
      <c r="I70" s="201">
        <v>0</v>
      </c>
      <c r="J70" s="201">
        <v>0</v>
      </c>
      <c r="K70" s="201">
        <v>0</v>
      </c>
      <c r="L70" s="201">
        <v>0</v>
      </c>
      <c r="M70" s="201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1">
        <v>0</v>
      </c>
      <c r="W70" s="201">
        <v>0</v>
      </c>
      <c r="X70" s="201">
        <v>0</v>
      </c>
      <c r="Y70" s="201">
        <v>0</v>
      </c>
      <c r="Z70" s="201">
        <v>0</v>
      </c>
      <c r="AA70" s="201">
        <v>0</v>
      </c>
      <c r="AB70" t="s">
        <v>364</v>
      </c>
    </row>
    <row r="71" spans="1:28" x14ac:dyDescent="0.2">
      <c r="A71" s="217" t="s">
        <v>251</v>
      </c>
      <c r="B71" s="201">
        <v>0</v>
      </c>
      <c r="C71" s="201">
        <v>0</v>
      </c>
      <c r="D71" s="201">
        <v>0</v>
      </c>
      <c r="E71" s="201">
        <v>0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  <c r="L71" s="201">
        <v>0</v>
      </c>
      <c r="M71" s="201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1">
        <v>0</v>
      </c>
      <c r="W71" s="201">
        <v>0</v>
      </c>
      <c r="X71" s="201">
        <v>0</v>
      </c>
      <c r="Y71" s="201">
        <v>0</v>
      </c>
      <c r="Z71" s="201">
        <v>0</v>
      </c>
      <c r="AA71" s="201">
        <v>0</v>
      </c>
    </row>
    <row r="72" spans="1:28" x14ac:dyDescent="0.2">
      <c r="A72" s="220" t="s">
        <v>252</v>
      </c>
      <c r="B72" s="221">
        <v>0</v>
      </c>
      <c r="C72" s="221">
        <v>0</v>
      </c>
      <c r="D72" s="221">
        <v>0</v>
      </c>
      <c r="E72" s="221">
        <v>0</v>
      </c>
      <c r="F72" s="221">
        <v>0</v>
      </c>
      <c r="G72" s="221">
        <v>0</v>
      </c>
      <c r="H72" s="221">
        <v>0</v>
      </c>
      <c r="I72" s="221">
        <v>0</v>
      </c>
      <c r="J72" s="221">
        <v>0</v>
      </c>
      <c r="K72" s="221">
        <v>0</v>
      </c>
      <c r="L72" s="221">
        <v>0</v>
      </c>
      <c r="M72" s="221">
        <v>0</v>
      </c>
      <c r="N72" s="221">
        <v>0</v>
      </c>
      <c r="O72" s="221">
        <v>0</v>
      </c>
      <c r="P72" s="221">
        <v>0</v>
      </c>
      <c r="Q72" s="221">
        <v>0</v>
      </c>
      <c r="R72" s="221">
        <v>0</v>
      </c>
      <c r="S72" s="221">
        <v>0</v>
      </c>
      <c r="T72" s="221">
        <v>0</v>
      </c>
      <c r="U72" s="221">
        <v>0</v>
      </c>
      <c r="V72" s="221">
        <v>0</v>
      </c>
      <c r="W72" s="221">
        <v>0</v>
      </c>
      <c r="X72" s="221">
        <v>0</v>
      </c>
      <c r="Y72" s="221">
        <v>0</v>
      </c>
      <c r="Z72" s="221">
        <v>0</v>
      </c>
      <c r="AA72" s="221">
        <v>0</v>
      </c>
      <c r="AB72" t="s">
        <v>362</v>
      </c>
    </row>
    <row r="73" spans="1:28" x14ac:dyDescent="0.2">
      <c r="A73" s="217" t="s">
        <v>253</v>
      </c>
      <c r="B73" s="222">
        <v>0</v>
      </c>
      <c r="C73" s="222">
        <v>0</v>
      </c>
      <c r="D73" s="222">
        <v>0</v>
      </c>
      <c r="E73" s="222">
        <v>0</v>
      </c>
      <c r="F73" s="222">
        <v>0</v>
      </c>
      <c r="G73" s="222">
        <v>0</v>
      </c>
      <c r="H73" s="222">
        <v>0</v>
      </c>
      <c r="I73" s="222">
        <v>0</v>
      </c>
      <c r="J73" s="222">
        <v>0</v>
      </c>
      <c r="K73" s="222">
        <v>0</v>
      </c>
      <c r="L73" s="222">
        <v>0</v>
      </c>
      <c r="M73" s="222">
        <v>0</v>
      </c>
      <c r="N73" s="222">
        <v>0</v>
      </c>
      <c r="O73" s="222">
        <v>0</v>
      </c>
      <c r="P73" s="222">
        <v>0</v>
      </c>
      <c r="Q73" s="222">
        <v>0</v>
      </c>
      <c r="R73" s="222">
        <v>0</v>
      </c>
      <c r="S73" s="222">
        <v>0</v>
      </c>
      <c r="T73" s="222">
        <v>0</v>
      </c>
      <c r="U73" s="222">
        <v>0</v>
      </c>
      <c r="V73" s="222">
        <v>0</v>
      </c>
      <c r="W73" s="222">
        <v>0</v>
      </c>
      <c r="X73" s="222">
        <v>0</v>
      </c>
      <c r="Y73" s="222">
        <v>0</v>
      </c>
      <c r="Z73" s="222">
        <v>0</v>
      </c>
      <c r="AA73" s="222">
        <v>0</v>
      </c>
    </row>
    <row r="74" spans="1:28" x14ac:dyDescent="0.2">
      <c r="A74" s="217" t="s">
        <v>254</v>
      </c>
      <c r="B74" s="223">
        <v>0</v>
      </c>
      <c r="C74" s="223">
        <v>0</v>
      </c>
      <c r="D74" s="223">
        <v>0</v>
      </c>
      <c r="E74" s="223">
        <v>0</v>
      </c>
      <c r="F74" s="223">
        <v>0</v>
      </c>
      <c r="G74" s="223">
        <v>0</v>
      </c>
      <c r="H74" s="223">
        <v>0</v>
      </c>
      <c r="I74" s="223">
        <v>0</v>
      </c>
      <c r="J74" s="223">
        <v>0</v>
      </c>
      <c r="K74" s="223">
        <v>0</v>
      </c>
      <c r="L74" s="223">
        <v>0</v>
      </c>
      <c r="M74" s="223">
        <v>0</v>
      </c>
      <c r="N74" s="223">
        <v>0</v>
      </c>
      <c r="O74" s="223">
        <v>0</v>
      </c>
      <c r="P74" s="223">
        <v>0</v>
      </c>
      <c r="Q74" s="223">
        <v>0</v>
      </c>
      <c r="R74" s="223">
        <v>0</v>
      </c>
      <c r="S74" s="223">
        <v>0</v>
      </c>
      <c r="T74" s="223">
        <v>0</v>
      </c>
      <c r="U74" s="223">
        <v>0</v>
      </c>
      <c r="V74" s="223">
        <v>0</v>
      </c>
      <c r="W74" s="223">
        <v>0</v>
      </c>
      <c r="X74" s="223">
        <v>0</v>
      </c>
      <c r="Y74" s="223">
        <v>0</v>
      </c>
      <c r="Z74" s="223">
        <v>0</v>
      </c>
      <c r="AA74" s="223">
        <v>0</v>
      </c>
    </row>
    <row r="75" spans="1:28" x14ac:dyDescent="0.2">
      <c r="A75" s="217" t="s">
        <v>255</v>
      </c>
      <c r="B75" s="224">
        <v>0</v>
      </c>
      <c r="C75" s="224">
        <v>0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24">
        <v>0</v>
      </c>
      <c r="O75" s="224">
        <v>0</v>
      </c>
      <c r="P75" s="224">
        <v>0</v>
      </c>
      <c r="Q75" s="224">
        <v>0</v>
      </c>
      <c r="R75" s="224">
        <v>0</v>
      </c>
      <c r="S75" s="224">
        <v>0</v>
      </c>
      <c r="T75" s="224">
        <v>0</v>
      </c>
      <c r="U75" s="224">
        <v>0</v>
      </c>
      <c r="V75" s="224">
        <v>0</v>
      </c>
      <c r="W75" s="224">
        <v>0</v>
      </c>
      <c r="X75" s="224">
        <v>0</v>
      </c>
      <c r="Y75" s="224">
        <v>0</v>
      </c>
      <c r="Z75" s="224">
        <v>0</v>
      </c>
      <c r="AA75" s="224">
        <v>0</v>
      </c>
    </row>
    <row r="76" spans="1:28" x14ac:dyDescent="0.2">
      <c r="A76" s="217" t="s">
        <v>256</v>
      </c>
      <c r="B76" s="224">
        <v>0</v>
      </c>
      <c r="C76" s="224">
        <v>0</v>
      </c>
      <c r="D76" s="224">
        <v>0</v>
      </c>
      <c r="E76" s="224">
        <v>0</v>
      </c>
      <c r="F76" s="224">
        <v>0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24">
        <v>0</v>
      </c>
      <c r="O76" s="224">
        <v>0</v>
      </c>
      <c r="P76" s="224">
        <v>0</v>
      </c>
      <c r="Q76" s="224">
        <v>0</v>
      </c>
      <c r="R76" s="224">
        <v>0</v>
      </c>
      <c r="S76" s="224">
        <v>0</v>
      </c>
      <c r="T76" s="224">
        <v>0</v>
      </c>
      <c r="U76" s="224">
        <v>0</v>
      </c>
      <c r="V76" s="224">
        <v>0</v>
      </c>
      <c r="W76" s="224">
        <v>0</v>
      </c>
      <c r="X76" s="224">
        <v>0</v>
      </c>
      <c r="Y76" s="224">
        <v>0</v>
      </c>
      <c r="Z76" s="224">
        <v>0</v>
      </c>
      <c r="AA76" s="224">
        <v>0</v>
      </c>
    </row>
    <row r="77" spans="1:28" x14ac:dyDescent="0.2">
      <c r="A77" s="220" t="s">
        <v>257</v>
      </c>
      <c r="B77" s="225">
        <v>0</v>
      </c>
      <c r="C77" s="225">
        <v>0</v>
      </c>
      <c r="D77" s="225">
        <v>0</v>
      </c>
      <c r="E77" s="225">
        <v>0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25">
        <v>0</v>
      </c>
      <c r="R77" s="225">
        <v>0</v>
      </c>
      <c r="S77" s="225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0</v>
      </c>
      <c r="Z77" s="225">
        <v>0</v>
      </c>
      <c r="AA77" s="225">
        <v>0</v>
      </c>
      <c r="AB77" t="s">
        <v>364</v>
      </c>
    </row>
    <row r="78" spans="1:28" x14ac:dyDescent="0.2">
      <c r="A78" s="217" t="s">
        <v>258</v>
      </c>
      <c r="B78" s="226">
        <v>0</v>
      </c>
      <c r="C78" s="226">
        <v>0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0</v>
      </c>
      <c r="P78" s="226">
        <v>0</v>
      </c>
      <c r="Q78" s="226">
        <v>0</v>
      </c>
      <c r="R78" s="226">
        <v>0</v>
      </c>
      <c r="S78" s="226">
        <v>0</v>
      </c>
      <c r="T78" s="226">
        <v>0</v>
      </c>
      <c r="U78" s="226">
        <v>0</v>
      </c>
      <c r="V78" s="226">
        <v>0</v>
      </c>
      <c r="W78" s="226">
        <v>0</v>
      </c>
      <c r="X78" s="226">
        <v>0</v>
      </c>
      <c r="Y78" s="226">
        <v>0</v>
      </c>
      <c r="Z78" s="226">
        <v>0</v>
      </c>
      <c r="AA78" s="226">
        <v>0</v>
      </c>
    </row>
    <row r="79" spans="1:28" x14ac:dyDescent="0.2">
      <c r="A79" s="217" t="s">
        <v>259</v>
      </c>
      <c r="B79" s="224">
        <v>0</v>
      </c>
      <c r="C79" s="224">
        <v>0</v>
      </c>
      <c r="D79" s="224">
        <v>0</v>
      </c>
      <c r="E79" s="224">
        <v>0</v>
      </c>
      <c r="F79" s="224">
        <v>0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24">
        <v>0</v>
      </c>
      <c r="O79" s="224">
        <v>0</v>
      </c>
      <c r="P79" s="224">
        <v>0</v>
      </c>
      <c r="Q79" s="224">
        <v>0</v>
      </c>
      <c r="R79" s="224">
        <v>0</v>
      </c>
      <c r="S79" s="224">
        <v>0</v>
      </c>
      <c r="T79" s="224">
        <v>0</v>
      </c>
      <c r="U79" s="224">
        <v>0</v>
      </c>
      <c r="V79" s="224">
        <v>0</v>
      </c>
      <c r="W79" s="224">
        <v>0</v>
      </c>
      <c r="X79" s="224">
        <v>0</v>
      </c>
      <c r="Y79" s="224">
        <v>0</v>
      </c>
      <c r="Z79" s="224">
        <v>0</v>
      </c>
      <c r="AA79" s="224">
        <v>0</v>
      </c>
    </row>
    <row r="80" spans="1:28" x14ac:dyDescent="0.2">
      <c r="A80" s="217" t="s">
        <v>260</v>
      </c>
      <c r="B80" s="224">
        <v>0</v>
      </c>
      <c r="C80" s="224">
        <v>0</v>
      </c>
      <c r="D80" s="224">
        <v>0</v>
      </c>
      <c r="E80" s="224">
        <v>0</v>
      </c>
      <c r="F80" s="224">
        <v>0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24">
        <v>0</v>
      </c>
      <c r="O80" s="224">
        <v>0</v>
      </c>
      <c r="P80" s="224">
        <v>0</v>
      </c>
      <c r="Q80" s="224">
        <v>0</v>
      </c>
      <c r="R80" s="224">
        <v>0</v>
      </c>
      <c r="S80" s="224">
        <v>0</v>
      </c>
      <c r="T80" s="224">
        <v>0</v>
      </c>
      <c r="U80" s="224">
        <v>0</v>
      </c>
      <c r="V80" s="224">
        <v>0</v>
      </c>
      <c r="W80" s="224">
        <v>0</v>
      </c>
      <c r="X80" s="224">
        <v>0</v>
      </c>
      <c r="Y80" s="224">
        <v>0</v>
      </c>
      <c r="Z80" s="224">
        <v>0</v>
      </c>
      <c r="AA80" s="224">
        <v>0</v>
      </c>
    </row>
    <row r="81" spans="1:28" x14ac:dyDescent="0.2">
      <c r="A81" s="217" t="s">
        <v>261</v>
      </c>
      <c r="B81" s="224">
        <v>0</v>
      </c>
      <c r="C81" s="224">
        <v>0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  <c r="N81" s="224">
        <v>0</v>
      </c>
      <c r="O81" s="224">
        <v>0</v>
      </c>
      <c r="P81" s="224">
        <v>0</v>
      </c>
      <c r="Q81" s="224">
        <v>0</v>
      </c>
      <c r="R81" s="224">
        <v>0</v>
      </c>
      <c r="S81" s="224">
        <v>0</v>
      </c>
      <c r="T81" s="224">
        <v>0</v>
      </c>
      <c r="U81" s="224">
        <v>0</v>
      </c>
      <c r="V81" s="224">
        <v>0</v>
      </c>
      <c r="W81" s="224">
        <v>0</v>
      </c>
      <c r="X81" s="224">
        <v>0</v>
      </c>
      <c r="Y81" s="224">
        <v>0</v>
      </c>
      <c r="Z81" s="224">
        <v>0</v>
      </c>
      <c r="AA81" s="224">
        <v>0</v>
      </c>
    </row>
    <row r="82" spans="1:28" x14ac:dyDescent="0.2">
      <c r="A82" s="217" t="s">
        <v>262</v>
      </c>
      <c r="B82" s="224">
        <v>0</v>
      </c>
      <c r="C82" s="224">
        <v>0</v>
      </c>
      <c r="D82" s="224">
        <v>0</v>
      </c>
      <c r="E82" s="224">
        <v>0</v>
      </c>
      <c r="F82" s="224">
        <v>0</v>
      </c>
      <c r="G82" s="224">
        <v>0</v>
      </c>
      <c r="H82" s="224">
        <v>0</v>
      </c>
      <c r="I82" s="224">
        <v>0</v>
      </c>
      <c r="J82" s="224">
        <v>0</v>
      </c>
      <c r="K82" s="224">
        <v>0</v>
      </c>
      <c r="L82" s="224">
        <v>0</v>
      </c>
      <c r="M82" s="224">
        <v>0</v>
      </c>
      <c r="N82" s="224">
        <v>0</v>
      </c>
      <c r="O82" s="224">
        <v>0</v>
      </c>
      <c r="P82" s="224">
        <v>0</v>
      </c>
      <c r="Q82" s="224">
        <v>0</v>
      </c>
      <c r="R82" s="224">
        <v>0</v>
      </c>
      <c r="S82" s="224">
        <v>0</v>
      </c>
      <c r="T82" s="224">
        <v>0</v>
      </c>
      <c r="U82" s="224">
        <v>0</v>
      </c>
      <c r="V82" s="224">
        <v>0</v>
      </c>
      <c r="W82" s="224">
        <v>0</v>
      </c>
      <c r="X82" s="224">
        <v>0</v>
      </c>
      <c r="Y82" s="224">
        <v>0</v>
      </c>
      <c r="Z82" s="224">
        <v>0</v>
      </c>
      <c r="AA82" s="224">
        <v>0</v>
      </c>
    </row>
    <row r="83" spans="1:28" x14ac:dyDescent="0.2">
      <c r="A83" s="220" t="s">
        <v>263</v>
      </c>
      <c r="B83" s="225">
        <v>0</v>
      </c>
      <c r="C83" s="225">
        <v>0</v>
      </c>
      <c r="D83" s="225">
        <v>0</v>
      </c>
      <c r="E83" s="225">
        <v>0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599.11992552696358</v>
      </c>
      <c r="M83" s="225">
        <v>783.4481297999597</v>
      </c>
      <c r="N83" s="225">
        <v>981.72286970435437</v>
      </c>
      <c r="O83" s="225">
        <v>1204.257732266871</v>
      </c>
      <c r="P83" s="225">
        <v>1471.344381530366</v>
      </c>
      <c r="Q83" s="225">
        <v>1768.4406397834375</v>
      </c>
      <c r="R83" s="225">
        <v>2245.5928865092928</v>
      </c>
      <c r="S83" s="225">
        <v>3417.8678588589919</v>
      </c>
      <c r="T83" s="225">
        <v>4709.2089946581837</v>
      </c>
      <c r="U83" s="225">
        <v>5658.2089899716439</v>
      </c>
      <c r="V83" s="225">
        <v>6733.4421572376268</v>
      </c>
      <c r="W83" s="225">
        <v>7468.1009765345889</v>
      </c>
      <c r="X83" s="225">
        <v>8340.643520977721</v>
      </c>
      <c r="Y83" s="225">
        <v>9295.7450759496242</v>
      </c>
      <c r="Z83" s="225">
        <v>10242.067660216057</v>
      </c>
      <c r="AA83" s="225">
        <v>11179.00694721993</v>
      </c>
      <c r="AB83" t="s">
        <v>362</v>
      </c>
    </row>
    <row r="84" spans="1:28" x14ac:dyDescent="0.2">
      <c r="A84" s="217" t="s">
        <v>264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599.11992552696358</v>
      </c>
      <c r="M84" s="226">
        <v>783.4481297999597</v>
      </c>
      <c r="N84" s="226">
        <v>981.72286970435437</v>
      </c>
      <c r="O84" s="226">
        <v>1204.257732266871</v>
      </c>
      <c r="P84" s="226">
        <v>1471.344381530366</v>
      </c>
      <c r="Q84" s="226">
        <v>1768.4406397834375</v>
      </c>
      <c r="R84" s="226">
        <v>2245.5928865092928</v>
      </c>
      <c r="S84" s="226">
        <v>3169.0792020332392</v>
      </c>
      <c r="T84" s="226">
        <v>4183.2427415088969</v>
      </c>
      <c r="U84" s="226">
        <v>5137.1655511575282</v>
      </c>
      <c r="V84" s="226">
        <v>6209.1876091728973</v>
      </c>
      <c r="W84" s="226">
        <v>6875.1430226191887</v>
      </c>
      <c r="X84" s="226">
        <v>7598.5581057916743</v>
      </c>
      <c r="Y84" s="226">
        <v>8326.4409050385202</v>
      </c>
      <c r="Z84" s="226">
        <v>9130.8395593662517</v>
      </c>
      <c r="AA84" s="226">
        <v>9888.630610950122</v>
      </c>
    </row>
    <row r="85" spans="1:28" x14ac:dyDescent="0.2">
      <c r="A85" s="217" t="s">
        <v>265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  <c r="N85" s="224">
        <v>0</v>
      </c>
      <c r="O85" s="224">
        <v>0</v>
      </c>
      <c r="P85" s="224">
        <v>0</v>
      </c>
      <c r="Q85" s="224">
        <v>0</v>
      </c>
      <c r="R85" s="224">
        <v>0</v>
      </c>
      <c r="S85" s="224">
        <v>119.49520640863359</v>
      </c>
      <c r="T85" s="224">
        <v>214.02621303049662</v>
      </c>
      <c r="U85" s="224">
        <v>222.70583882592555</v>
      </c>
      <c r="V85" s="224">
        <v>236.55385739572679</v>
      </c>
      <c r="W85" s="224">
        <v>234.69152617441861</v>
      </c>
      <c r="X85" s="224">
        <v>295.7361371065287</v>
      </c>
      <c r="Y85" s="224">
        <v>360.91777443208633</v>
      </c>
      <c r="Z85" s="224">
        <v>377.0643766144197</v>
      </c>
      <c r="AA85" s="224">
        <v>420.5486326935104</v>
      </c>
    </row>
    <row r="86" spans="1:28" x14ac:dyDescent="0.2">
      <c r="A86" s="217" t="s">
        <v>266</v>
      </c>
      <c r="B86" s="224">
        <v>0</v>
      </c>
      <c r="C86" s="224">
        <v>0</v>
      </c>
      <c r="D86" s="224">
        <v>0</v>
      </c>
      <c r="E86" s="224">
        <v>0</v>
      </c>
      <c r="F86" s="224">
        <v>0</v>
      </c>
      <c r="G86" s="224">
        <v>0</v>
      </c>
      <c r="H86" s="224">
        <v>0</v>
      </c>
      <c r="I86" s="224">
        <v>0</v>
      </c>
      <c r="J86" s="224">
        <v>0</v>
      </c>
      <c r="K86" s="224">
        <v>0</v>
      </c>
      <c r="L86" s="224">
        <v>0</v>
      </c>
      <c r="M86" s="224">
        <v>0</v>
      </c>
      <c r="N86" s="224">
        <v>0</v>
      </c>
      <c r="O86" s="224">
        <v>0</v>
      </c>
      <c r="P86" s="224">
        <v>0</v>
      </c>
      <c r="Q86" s="224">
        <v>0</v>
      </c>
      <c r="R86" s="224">
        <v>0</v>
      </c>
      <c r="S86" s="224">
        <v>6.0863999999999994E-2</v>
      </c>
      <c r="T86" s="224">
        <v>0.19283744</v>
      </c>
      <c r="U86" s="224">
        <v>0.50719594239999999</v>
      </c>
      <c r="V86" s="224">
        <v>1.5101841047039999</v>
      </c>
      <c r="W86" s="224">
        <v>2.6924167405158403</v>
      </c>
      <c r="X86" s="224">
        <v>15.369320339855211</v>
      </c>
      <c r="Y86" s="224">
        <v>38.006912219663661</v>
      </c>
      <c r="Z86" s="224">
        <v>45.021478005105116</v>
      </c>
      <c r="AA86" s="224">
        <v>79.633424677436921</v>
      </c>
    </row>
    <row r="87" spans="1:28" x14ac:dyDescent="0.2">
      <c r="A87" s="217" t="s">
        <v>267</v>
      </c>
      <c r="B87" s="224">
        <v>0</v>
      </c>
      <c r="C87" s="224">
        <v>0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  <c r="N87" s="224">
        <v>0</v>
      </c>
      <c r="O87" s="224">
        <v>0</v>
      </c>
      <c r="P87" s="224">
        <v>0</v>
      </c>
      <c r="Q87" s="224">
        <v>0</v>
      </c>
      <c r="R87" s="224">
        <v>0</v>
      </c>
      <c r="S87" s="224">
        <v>129.23258641711902</v>
      </c>
      <c r="T87" s="224">
        <v>311.74720267879025</v>
      </c>
      <c r="U87" s="224">
        <v>297.83040404579015</v>
      </c>
      <c r="V87" s="224">
        <v>286.19050656429954</v>
      </c>
      <c r="W87" s="224">
        <v>355.57401100046565</v>
      </c>
      <c r="X87" s="224">
        <v>418.87179491466225</v>
      </c>
      <c r="Y87" s="224">
        <v>539.65085693435526</v>
      </c>
      <c r="Z87" s="224">
        <v>670.02793673027873</v>
      </c>
      <c r="AA87" s="224">
        <v>781.86375889886017</v>
      </c>
    </row>
    <row r="88" spans="1:28" x14ac:dyDescent="0.2">
      <c r="A88" s="217" t="s">
        <v>268</v>
      </c>
      <c r="B88" s="224">
        <v>0</v>
      </c>
      <c r="C88" s="224">
        <v>0</v>
      </c>
      <c r="D88" s="224">
        <v>0</v>
      </c>
      <c r="E88" s="224">
        <v>0</v>
      </c>
      <c r="F88" s="224">
        <v>0</v>
      </c>
      <c r="G88" s="224">
        <v>0</v>
      </c>
      <c r="H88" s="224">
        <v>0</v>
      </c>
      <c r="I88" s="224">
        <v>0</v>
      </c>
      <c r="J88" s="224">
        <v>0</v>
      </c>
      <c r="K88" s="224">
        <v>0</v>
      </c>
      <c r="L88" s="224">
        <v>0</v>
      </c>
      <c r="M88" s="224">
        <v>0</v>
      </c>
      <c r="N88" s="224">
        <v>0</v>
      </c>
      <c r="O88" s="224">
        <v>0</v>
      </c>
      <c r="P88" s="224">
        <v>0</v>
      </c>
      <c r="Q88" s="224">
        <v>0</v>
      </c>
      <c r="R88" s="224">
        <v>0</v>
      </c>
      <c r="S88" s="224">
        <v>0</v>
      </c>
      <c r="T88" s="224">
        <v>0</v>
      </c>
      <c r="U88" s="224">
        <v>0</v>
      </c>
      <c r="V88" s="224">
        <v>0</v>
      </c>
      <c r="W88" s="224">
        <v>0</v>
      </c>
      <c r="X88" s="224">
        <v>12.108162824999999</v>
      </c>
      <c r="Y88" s="224">
        <v>30.728627324999991</v>
      </c>
      <c r="Z88" s="224">
        <v>19.114309499999994</v>
      </c>
      <c r="AA88" s="224">
        <v>8.3305199999999981</v>
      </c>
    </row>
    <row r="89" spans="1:28" x14ac:dyDescent="0.2">
      <c r="A89" s="217" t="s">
        <v>269</v>
      </c>
      <c r="B89" s="224">
        <v>0</v>
      </c>
      <c r="C89" s="224">
        <v>0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  <c r="N89" s="224">
        <v>0</v>
      </c>
      <c r="O89" s="224">
        <v>0</v>
      </c>
      <c r="P89" s="224">
        <v>0</v>
      </c>
      <c r="Q89" s="224">
        <v>0</v>
      </c>
      <c r="R89" s="224">
        <v>0</v>
      </c>
      <c r="S89" s="224">
        <v>0</v>
      </c>
      <c r="T89" s="224">
        <v>0</v>
      </c>
      <c r="U89" s="224">
        <v>0</v>
      </c>
      <c r="V89" s="224">
        <v>0</v>
      </c>
      <c r="W89" s="224">
        <v>0</v>
      </c>
      <c r="X89" s="224">
        <v>0</v>
      </c>
      <c r="Y89" s="224">
        <v>0</v>
      </c>
      <c r="Z89" s="224">
        <v>0</v>
      </c>
      <c r="AA89" s="224">
        <v>0</v>
      </c>
    </row>
    <row r="90" spans="1:28" x14ac:dyDescent="0.2">
      <c r="A90" s="220" t="s">
        <v>270</v>
      </c>
      <c r="B90" s="227">
        <v>0</v>
      </c>
      <c r="C90" s="227">
        <v>0</v>
      </c>
      <c r="D90" s="227">
        <v>0</v>
      </c>
      <c r="E90" s="227">
        <v>0</v>
      </c>
      <c r="F90" s="227">
        <v>0</v>
      </c>
      <c r="G90" s="227">
        <v>0</v>
      </c>
      <c r="H90" s="227">
        <v>0</v>
      </c>
      <c r="I90" s="227">
        <v>0</v>
      </c>
      <c r="J90" s="227">
        <v>0</v>
      </c>
      <c r="K90" s="227">
        <v>0</v>
      </c>
      <c r="L90" s="227">
        <v>0</v>
      </c>
      <c r="M90" s="227">
        <v>0</v>
      </c>
      <c r="N90" s="227">
        <v>0</v>
      </c>
      <c r="O90" s="227">
        <v>0</v>
      </c>
      <c r="P90" s="227">
        <v>0</v>
      </c>
      <c r="Q90" s="227">
        <v>0</v>
      </c>
      <c r="R90" s="227">
        <v>0</v>
      </c>
      <c r="S90" s="227">
        <v>0</v>
      </c>
      <c r="T90" s="227">
        <v>0</v>
      </c>
      <c r="U90" s="227">
        <v>0</v>
      </c>
      <c r="V90" s="227">
        <v>0</v>
      </c>
      <c r="W90" s="227">
        <v>0</v>
      </c>
      <c r="X90" s="227">
        <v>0</v>
      </c>
      <c r="Y90" s="227">
        <v>0</v>
      </c>
      <c r="Z90" s="227">
        <v>0</v>
      </c>
      <c r="AA90" s="227">
        <v>0</v>
      </c>
      <c r="AB90" t="s">
        <v>364</v>
      </c>
    </row>
    <row r="91" spans="1:28" x14ac:dyDescent="0.2">
      <c r="A91" s="217" t="s">
        <v>271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X91" s="228">
        <v>0</v>
      </c>
      <c r="Y91" s="228">
        <v>0</v>
      </c>
      <c r="Z91" s="228">
        <v>0</v>
      </c>
      <c r="AA91" s="228">
        <v>0</v>
      </c>
    </row>
    <row r="92" spans="1:28" x14ac:dyDescent="0.2">
      <c r="A92" s="217" t="s">
        <v>272</v>
      </c>
      <c r="B92" s="211">
        <v>0</v>
      </c>
      <c r="C92" s="211">
        <v>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</row>
    <row r="93" spans="1:28" x14ac:dyDescent="0.2">
      <c r="A93" s="217" t="s">
        <v>273</v>
      </c>
      <c r="B93" s="222">
        <v>0</v>
      </c>
      <c r="C93" s="222">
        <v>0</v>
      </c>
      <c r="D93" s="222">
        <v>0</v>
      </c>
      <c r="E93" s="222">
        <v>0</v>
      </c>
      <c r="F93" s="222">
        <v>0</v>
      </c>
      <c r="G93" s="222">
        <v>0</v>
      </c>
      <c r="H93" s="222">
        <v>0</v>
      </c>
      <c r="I93" s="222">
        <v>0</v>
      </c>
      <c r="J93" s="222">
        <v>0</v>
      </c>
      <c r="K93" s="222">
        <v>0</v>
      </c>
      <c r="L93" s="222">
        <v>0</v>
      </c>
      <c r="M93" s="222">
        <v>0</v>
      </c>
      <c r="N93" s="222">
        <v>0</v>
      </c>
      <c r="O93" s="222">
        <v>0</v>
      </c>
      <c r="P93" s="222">
        <v>0</v>
      </c>
      <c r="Q93" s="222">
        <v>0</v>
      </c>
      <c r="R93" s="222">
        <v>0</v>
      </c>
      <c r="S93" s="222">
        <v>0</v>
      </c>
      <c r="T93" s="222">
        <v>0</v>
      </c>
      <c r="U93" s="222">
        <v>0</v>
      </c>
      <c r="V93" s="222">
        <v>0</v>
      </c>
      <c r="W93" s="222">
        <v>0</v>
      </c>
      <c r="X93" s="222">
        <v>0</v>
      </c>
      <c r="Y93" s="222">
        <v>0</v>
      </c>
      <c r="Z93" s="222">
        <v>0</v>
      </c>
      <c r="AA93" s="222">
        <v>0</v>
      </c>
    </row>
    <row r="94" spans="1:28" x14ac:dyDescent="0.2">
      <c r="A94" s="217" t="s">
        <v>274</v>
      </c>
      <c r="B94" s="223">
        <v>0</v>
      </c>
      <c r="C94" s="223">
        <v>0</v>
      </c>
      <c r="D94" s="223">
        <v>0</v>
      </c>
      <c r="E94" s="223">
        <v>0</v>
      </c>
      <c r="F94" s="223">
        <v>0</v>
      </c>
      <c r="G94" s="223">
        <v>0</v>
      </c>
      <c r="H94" s="223">
        <v>0</v>
      </c>
      <c r="I94" s="223">
        <v>0</v>
      </c>
      <c r="J94" s="223">
        <v>0</v>
      </c>
      <c r="K94" s="223">
        <v>0</v>
      </c>
      <c r="L94" s="223">
        <v>0</v>
      </c>
      <c r="M94" s="223">
        <v>0</v>
      </c>
      <c r="N94" s="223">
        <v>0</v>
      </c>
      <c r="O94" s="223">
        <v>0</v>
      </c>
      <c r="P94" s="223">
        <v>0</v>
      </c>
      <c r="Q94" s="223">
        <v>0</v>
      </c>
      <c r="R94" s="223">
        <v>0</v>
      </c>
      <c r="S94" s="223">
        <v>0</v>
      </c>
      <c r="T94" s="223">
        <v>0</v>
      </c>
      <c r="U94" s="223">
        <v>0</v>
      </c>
      <c r="V94" s="223">
        <v>0</v>
      </c>
      <c r="W94" s="223">
        <v>0</v>
      </c>
      <c r="X94" s="223">
        <v>0</v>
      </c>
      <c r="Y94" s="223">
        <v>0</v>
      </c>
      <c r="Z94" s="223">
        <v>0</v>
      </c>
      <c r="AA94" s="223">
        <v>0</v>
      </c>
    </row>
    <row r="95" spans="1:28" x14ac:dyDescent="0.2">
      <c r="A95" s="220" t="s">
        <v>275</v>
      </c>
      <c r="B95" s="227">
        <v>0</v>
      </c>
      <c r="C95" s="227">
        <v>0</v>
      </c>
      <c r="D95" s="227">
        <v>0</v>
      </c>
      <c r="E95" s="227">
        <v>0</v>
      </c>
      <c r="F95" s="227">
        <v>0</v>
      </c>
      <c r="G95" s="227">
        <v>0</v>
      </c>
      <c r="H95" s="227">
        <v>0</v>
      </c>
      <c r="I95" s="227">
        <v>0</v>
      </c>
      <c r="J95" s="227">
        <v>0</v>
      </c>
      <c r="K95" s="227">
        <v>0</v>
      </c>
      <c r="L95" s="227">
        <v>0</v>
      </c>
      <c r="M95" s="227">
        <v>0</v>
      </c>
      <c r="N95" s="227">
        <v>0</v>
      </c>
      <c r="O95" s="227">
        <v>0</v>
      </c>
      <c r="P95" s="227">
        <v>0</v>
      </c>
      <c r="Q95" s="227">
        <v>0</v>
      </c>
      <c r="R95" s="227">
        <v>0</v>
      </c>
      <c r="S95" s="227">
        <v>0</v>
      </c>
      <c r="T95" s="227">
        <v>0</v>
      </c>
      <c r="U95" s="227">
        <v>0</v>
      </c>
      <c r="V95" s="227">
        <v>0</v>
      </c>
      <c r="W95" s="227">
        <v>0</v>
      </c>
      <c r="X95" s="227">
        <v>0</v>
      </c>
      <c r="Y95" s="227">
        <v>0</v>
      </c>
      <c r="Z95" s="227">
        <v>0</v>
      </c>
      <c r="AA95" s="227">
        <v>0</v>
      </c>
      <c r="AB95" t="s">
        <v>364</v>
      </c>
    </row>
    <row r="96" spans="1:28" x14ac:dyDescent="0.2">
      <c r="A96" s="217" t="s">
        <v>276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29">
        <v>0</v>
      </c>
      <c r="U96" s="229">
        <v>0</v>
      </c>
      <c r="V96" s="229">
        <v>0</v>
      </c>
      <c r="W96" s="229">
        <v>0</v>
      </c>
      <c r="X96" s="229">
        <v>0</v>
      </c>
      <c r="Y96" s="229">
        <v>0</v>
      </c>
      <c r="Z96" s="229">
        <v>0</v>
      </c>
      <c r="AA96" s="229">
        <v>0</v>
      </c>
    </row>
    <row r="97" spans="1:28" x14ac:dyDescent="0.2">
      <c r="A97" s="217" t="s">
        <v>277</v>
      </c>
      <c r="B97" s="229">
        <v>0</v>
      </c>
      <c r="C97" s="229">
        <v>0</v>
      </c>
      <c r="D97" s="229">
        <v>0</v>
      </c>
      <c r="E97" s="229">
        <v>0</v>
      </c>
      <c r="F97" s="229">
        <v>0</v>
      </c>
      <c r="G97" s="229">
        <v>0</v>
      </c>
      <c r="H97" s="229">
        <v>0</v>
      </c>
      <c r="I97" s="229">
        <v>0</v>
      </c>
      <c r="J97" s="229">
        <v>0</v>
      </c>
      <c r="K97" s="229">
        <v>0</v>
      </c>
      <c r="L97" s="229">
        <v>0</v>
      </c>
      <c r="M97" s="229">
        <v>0</v>
      </c>
      <c r="N97" s="229">
        <v>0</v>
      </c>
      <c r="O97" s="229">
        <v>0</v>
      </c>
      <c r="P97" s="229">
        <v>0</v>
      </c>
      <c r="Q97" s="229">
        <v>0</v>
      </c>
      <c r="R97" s="229">
        <v>0</v>
      </c>
      <c r="S97" s="229">
        <v>0</v>
      </c>
      <c r="T97" s="229">
        <v>0</v>
      </c>
      <c r="U97" s="229">
        <v>0</v>
      </c>
      <c r="V97" s="229">
        <v>0</v>
      </c>
      <c r="W97" s="229">
        <v>0</v>
      </c>
      <c r="X97" s="229">
        <v>0</v>
      </c>
      <c r="Y97" s="229">
        <v>0</v>
      </c>
      <c r="Z97" s="229">
        <v>0</v>
      </c>
      <c r="AA97" s="229">
        <v>0</v>
      </c>
    </row>
    <row r="98" spans="1:28" ht="16" thickBot="1" x14ac:dyDescent="0.25">
      <c r="A98" s="217" t="s">
        <v>278</v>
      </c>
      <c r="B98" s="230">
        <v>0</v>
      </c>
      <c r="C98" s="230">
        <v>0</v>
      </c>
      <c r="D98" s="230">
        <v>0</v>
      </c>
      <c r="E98" s="230">
        <v>0</v>
      </c>
      <c r="F98" s="230">
        <v>0</v>
      </c>
      <c r="G98" s="230">
        <v>0</v>
      </c>
      <c r="H98" s="230">
        <v>0</v>
      </c>
      <c r="I98" s="230">
        <v>0</v>
      </c>
      <c r="J98" s="230">
        <v>0</v>
      </c>
      <c r="K98" s="230">
        <v>0</v>
      </c>
      <c r="L98" s="230">
        <v>0</v>
      </c>
      <c r="M98" s="230">
        <v>0</v>
      </c>
      <c r="N98" s="230">
        <v>0</v>
      </c>
      <c r="O98" s="230">
        <v>0</v>
      </c>
      <c r="P98" s="230">
        <v>0</v>
      </c>
      <c r="Q98" s="230">
        <v>0</v>
      </c>
      <c r="R98" s="230">
        <v>0</v>
      </c>
      <c r="S98" s="230">
        <v>0</v>
      </c>
      <c r="T98" s="230">
        <v>0</v>
      </c>
      <c r="U98" s="230">
        <v>0</v>
      </c>
      <c r="V98" s="230">
        <v>0</v>
      </c>
      <c r="W98" s="230">
        <v>0</v>
      </c>
      <c r="X98" s="230">
        <v>0</v>
      </c>
      <c r="Y98" s="230">
        <v>0</v>
      </c>
      <c r="Z98" s="230">
        <v>0</v>
      </c>
      <c r="AA98" s="230">
        <v>0</v>
      </c>
    </row>
    <row r="99" spans="1:28" x14ac:dyDescent="0.2">
      <c r="A99" s="231" t="s">
        <v>279</v>
      </c>
      <c r="B99" s="195">
        <v>0</v>
      </c>
      <c r="C99" s="195">
        <v>0</v>
      </c>
      <c r="D99" s="195">
        <v>0</v>
      </c>
      <c r="E99" s="195">
        <v>0</v>
      </c>
      <c r="F99" s="195">
        <v>0</v>
      </c>
      <c r="G99" s="195">
        <v>0</v>
      </c>
      <c r="H99" s="195">
        <v>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5">
        <v>0</v>
      </c>
      <c r="Q99" s="195">
        <v>0</v>
      </c>
      <c r="R99" s="195">
        <v>0</v>
      </c>
      <c r="S99" s="195">
        <v>0</v>
      </c>
      <c r="T99" s="195">
        <v>0</v>
      </c>
      <c r="U99" s="195">
        <v>0</v>
      </c>
      <c r="V99" s="195">
        <v>0</v>
      </c>
      <c r="W99" s="195">
        <v>0</v>
      </c>
      <c r="X99" s="195">
        <v>0</v>
      </c>
      <c r="Y99" s="195">
        <v>0</v>
      </c>
      <c r="Z99" s="195">
        <v>0</v>
      </c>
      <c r="AA99" s="195">
        <v>0</v>
      </c>
    </row>
    <row r="100" spans="1:28" x14ac:dyDescent="0.2">
      <c r="A100" s="219" t="s">
        <v>280</v>
      </c>
      <c r="B100" s="232">
        <v>0</v>
      </c>
      <c r="C100" s="232">
        <v>0</v>
      </c>
      <c r="D100" s="232">
        <v>0</v>
      </c>
      <c r="E100" s="232">
        <v>0</v>
      </c>
      <c r="F100" s="232">
        <v>0</v>
      </c>
      <c r="G100" s="232">
        <v>0</v>
      </c>
      <c r="H100" s="232">
        <v>0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X100" s="232">
        <v>0</v>
      </c>
      <c r="Y100" s="232">
        <v>0</v>
      </c>
      <c r="Z100" s="232">
        <v>0</v>
      </c>
      <c r="AA100" s="232">
        <v>0</v>
      </c>
      <c r="AB100" t="s">
        <v>365</v>
      </c>
    </row>
    <row r="101" spans="1:28" x14ac:dyDescent="0.2">
      <c r="A101" s="233" t="s">
        <v>281</v>
      </c>
      <c r="B101" s="208">
        <v>0</v>
      </c>
      <c r="C101" s="208">
        <v>0</v>
      </c>
      <c r="D101" s="208">
        <v>0</v>
      </c>
      <c r="E101" s="208">
        <v>0</v>
      </c>
      <c r="F101" s="208">
        <v>0</v>
      </c>
      <c r="G101" s="208">
        <v>0</v>
      </c>
      <c r="H101" s="208">
        <v>0</v>
      </c>
      <c r="I101" s="208">
        <v>0</v>
      </c>
      <c r="J101" s="208">
        <v>0</v>
      </c>
      <c r="K101" s="208">
        <v>0</v>
      </c>
      <c r="L101" s="208">
        <v>0</v>
      </c>
      <c r="M101" s="208">
        <v>0</v>
      </c>
      <c r="N101" s="208">
        <v>0</v>
      </c>
      <c r="O101" s="208">
        <v>0</v>
      </c>
      <c r="P101" s="208">
        <v>0</v>
      </c>
      <c r="Q101" s="208">
        <v>0</v>
      </c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208">
        <v>0</v>
      </c>
      <c r="X101" s="208">
        <v>0</v>
      </c>
      <c r="Y101" s="208">
        <v>0</v>
      </c>
      <c r="Z101" s="208">
        <v>0</v>
      </c>
      <c r="AA101" s="208">
        <v>0</v>
      </c>
    </row>
    <row r="102" spans="1:28" x14ac:dyDescent="0.2">
      <c r="A102" s="234" t="s">
        <v>282</v>
      </c>
      <c r="B102" s="222">
        <v>0</v>
      </c>
      <c r="C102" s="222">
        <v>0</v>
      </c>
      <c r="D102" s="222">
        <v>0</v>
      </c>
      <c r="E102" s="222">
        <v>0</v>
      </c>
      <c r="F102" s="222">
        <v>0</v>
      </c>
      <c r="G102" s="222">
        <v>0</v>
      </c>
      <c r="H102" s="222">
        <v>0</v>
      </c>
      <c r="I102" s="222">
        <v>0</v>
      </c>
      <c r="J102" s="222">
        <v>0</v>
      </c>
      <c r="K102" s="222">
        <v>0</v>
      </c>
      <c r="L102" s="222">
        <v>0</v>
      </c>
      <c r="M102" s="222">
        <v>0</v>
      </c>
      <c r="N102" s="222">
        <v>0</v>
      </c>
      <c r="O102" s="222">
        <v>0</v>
      </c>
      <c r="P102" s="222">
        <v>0</v>
      </c>
      <c r="Q102" s="222">
        <v>0</v>
      </c>
      <c r="R102" s="222">
        <v>0</v>
      </c>
      <c r="S102" s="222">
        <v>0</v>
      </c>
      <c r="T102" s="222">
        <v>0</v>
      </c>
      <c r="U102" s="222">
        <v>0</v>
      </c>
      <c r="V102" s="222">
        <v>0</v>
      </c>
      <c r="W102" s="222">
        <v>0</v>
      </c>
      <c r="X102" s="222">
        <v>0</v>
      </c>
      <c r="Y102" s="222">
        <v>0</v>
      </c>
      <c r="Z102" s="222">
        <v>0</v>
      </c>
      <c r="AA102" s="222">
        <v>0</v>
      </c>
    </row>
    <row r="103" spans="1:28" x14ac:dyDescent="0.2">
      <c r="A103" s="234" t="s">
        <v>283</v>
      </c>
      <c r="B103" s="201">
        <v>0</v>
      </c>
      <c r="C103" s="201">
        <v>0</v>
      </c>
      <c r="D103" s="201">
        <v>0</v>
      </c>
      <c r="E103" s="201">
        <v>0</v>
      </c>
      <c r="F103" s="201">
        <v>0</v>
      </c>
      <c r="G103" s="201">
        <v>0</v>
      </c>
      <c r="H103" s="201">
        <v>0</v>
      </c>
      <c r="I103" s="201">
        <v>0</v>
      </c>
      <c r="J103" s="201">
        <v>0</v>
      </c>
      <c r="K103" s="201">
        <v>0</v>
      </c>
      <c r="L103" s="201">
        <v>0</v>
      </c>
      <c r="M103" s="201">
        <v>0</v>
      </c>
      <c r="N103" s="201">
        <v>0</v>
      </c>
      <c r="O103" s="201">
        <v>0</v>
      </c>
      <c r="P103" s="201">
        <v>0</v>
      </c>
      <c r="Q103" s="201">
        <v>0</v>
      </c>
      <c r="R103" s="201">
        <v>0</v>
      </c>
      <c r="S103" s="201">
        <v>0</v>
      </c>
      <c r="T103" s="201">
        <v>0</v>
      </c>
      <c r="U103" s="201">
        <v>0</v>
      </c>
      <c r="V103" s="201">
        <v>0</v>
      </c>
      <c r="W103" s="201">
        <v>0</v>
      </c>
      <c r="X103" s="201">
        <v>0</v>
      </c>
      <c r="Y103" s="201">
        <v>0</v>
      </c>
      <c r="Z103" s="201">
        <v>0</v>
      </c>
      <c r="AA103" s="201">
        <v>0</v>
      </c>
    </row>
    <row r="104" spans="1:28" x14ac:dyDescent="0.2">
      <c r="A104" s="218" t="s">
        <v>284</v>
      </c>
      <c r="B104" s="201">
        <v>0</v>
      </c>
      <c r="C104" s="201">
        <v>0</v>
      </c>
      <c r="D104" s="201">
        <v>0</v>
      </c>
      <c r="E104" s="201">
        <v>0</v>
      </c>
      <c r="F104" s="201">
        <v>0</v>
      </c>
      <c r="G104" s="201">
        <v>0</v>
      </c>
      <c r="H104" s="201">
        <v>0</v>
      </c>
      <c r="I104" s="201">
        <v>0</v>
      </c>
      <c r="J104" s="201">
        <v>0</v>
      </c>
      <c r="K104" s="201">
        <v>0</v>
      </c>
      <c r="L104" s="201">
        <v>0</v>
      </c>
      <c r="M104" s="201">
        <v>0</v>
      </c>
      <c r="N104" s="201">
        <v>0</v>
      </c>
      <c r="O104" s="201">
        <v>0</v>
      </c>
      <c r="P104" s="201">
        <v>0</v>
      </c>
      <c r="Q104" s="201">
        <v>0</v>
      </c>
      <c r="R104" s="201">
        <v>0</v>
      </c>
      <c r="S104" s="201">
        <v>0</v>
      </c>
      <c r="T104" s="201">
        <v>0</v>
      </c>
      <c r="U104" s="201">
        <v>0</v>
      </c>
      <c r="V104" s="201">
        <v>0</v>
      </c>
      <c r="W104" s="201">
        <v>0</v>
      </c>
      <c r="X104" s="201">
        <v>0</v>
      </c>
      <c r="Y104" s="201">
        <v>0</v>
      </c>
      <c r="Z104" s="201">
        <v>0</v>
      </c>
      <c r="AA104" s="201">
        <v>0</v>
      </c>
    </row>
    <row r="105" spans="1:28" x14ac:dyDescent="0.2">
      <c r="A105" s="234" t="s">
        <v>285</v>
      </c>
      <c r="B105" s="201">
        <v>0</v>
      </c>
      <c r="C105" s="201">
        <v>0</v>
      </c>
      <c r="D105" s="201">
        <v>0</v>
      </c>
      <c r="E105" s="201">
        <v>0</v>
      </c>
      <c r="F105" s="201">
        <v>0</v>
      </c>
      <c r="G105" s="201">
        <v>0</v>
      </c>
      <c r="H105" s="201">
        <v>0</v>
      </c>
      <c r="I105" s="201">
        <v>0</v>
      </c>
      <c r="J105" s="201">
        <v>0</v>
      </c>
      <c r="K105" s="201">
        <v>0</v>
      </c>
      <c r="L105" s="201">
        <v>0</v>
      </c>
      <c r="M105" s="201">
        <v>0</v>
      </c>
      <c r="N105" s="201">
        <v>0</v>
      </c>
      <c r="O105" s="201">
        <v>0</v>
      </c>
      <c r="P105" s="201">
        <v>0</v>
      </c>
      <c r="Q105" s="201">
        <v>0</v>
      </c>
      <c r="R105" s="201">
        <v>0</v>
      </c>
      <c r="S105" s="201">
        <v>0</v>
      </c>
      <c r="T105" s="201">
        <v>0</v>
      </c>
      <c r="U105" s="201">
        <v>0</v>
      </c>
      <c r="V105" s="201">
        <v>0</v>
      </c>
      <c r="W105" s="201">
        <v>0</v>
      </c>
      <c r="X105" s="201">
        <v>0</v>
      </c>
      <c r="Y105" s="201">
        <v>0</v>
      </c>
      <c r="Z105" s="201">
        <v>0</v>
      </c>
      <c r="AA105" s="201">
        <v>0</v>
      </c>
    </row>
    <row r="106" spans="1:28" x14ac:dyDescent="0.2">
      <c r="A106" s="234" t="s">
        <v>286</v>
      </c>
      <c r="B106" s="201">
        <v>0</v>
      </c>
      <c r="C106" s="201">
        <v>0</v>
      </c>
      <c r="D106" s="201">
        <v>0</v>
      </c>
      <c r="E106" s="201">
        <v>0</v>
      </c>
      <c r="F106" s="201">
        <v>0</v>
      </c>
      <c r="G106" s="201">
        <v>0</v>
      </c>
      <c r="H106" s="201">
        <v>0</v>
      </c>
      <c r="I106" s="201">
        <v>0</v>
      </c>
      <c r="J106" s="201">
        <v>0</v>
      </c>
      <c r="K106" s="201">
        <v>0</v>
      </c>
      <c r="L106" s="201">
        <v>0</v>
      </c>
      <c r="M106" s="201">
        <v>0</v>
      </c>
      <c r="N106" s="201">
        <v>0</v>
      </c>
      <c r="O106" s="201">
        <v>0</v>
      </c>
      <c r="P106" s="201">
        <v>0</v>
      </c>
      <c r="Q106" s="201">
        <v>0</v>
      </c>
      <c r="R106" s="201">
        <v>0</v>
      </c>
      <c r="S106" s="201">
        <v>0</v>
      </c>
      <c r="T106" s="201">
        <v>0</v>
      </c>
      <c r="U106" s="201">
        <v>0</v>
      </c>
      <c r="V106" s="201">
        <v>0</v>
      </c>
      <c r="W106" s="201">
        <v>0</v>
      </c>
      <c r="X106" s="201">
        <v>0</v>
      </c>
      <c r="Y106" s="201">
        <v>0</v>
      </c>
      <c r="Z106" s="201">
        <v>0</v>
      </c>
      <c r="AA106" s="201">
        <v>0</v>
      </c>
    </row>
    <row r="107" spans="1:28" x14ac:dyDescent="0.2">
      <c r="A107" s="234" t="s">
        <v>287</v>
      </c>
      <c r="B107" s="201">
        <v>0</v>
      </c>
      <c r="C107" s="201">
        <v>0</v>
      </c>
      <c r="D107" s="201">
        <v>0</v>
      </c>
      <c r="E107" s="201">
        <v>0</v>
      </c>
      <c r="F107" s="201">
        <v>0</v>
      </c>
      <c r="G107" s="201">
        <v>0</v>
      </c>
      <c r="H107" s="201">
        <v>0</v>
      </c>
      <c r="I107" s="201">
        <v>0</v>
      </c>
      <c r="J107" s="201">
        <v>0</v>
      </c>
      <c r="K107" s="201">
        <v>0</v>
      </c>
      <c r="L107" s="201">
        <v>0</v>
      </c>
      <c r="M107" s="201">
        <v>0</v>
      </c>
      <c r="N107" s="201">
        <v>0</v>
      </c>
      <c r="O107" s="201">
        <v>0</v>
      </c>
      <c r="P107" s="201">
        <v>0</v>
      </c>
      <c r="Q107" s="201">
        <v>0</v>
      </c>
      <c r="R107" s="201">
        <v>0</v>
      </c>
      <c r="S107" s="201">
        <v>0</v>
      </c>
      <c r="T107" s="201">
        <v>0</v>
      </c>
      <c r="U107" s="201">
        <v>0</v>
      </c>
      <c r="V107" s="201">
        <v>0</v>
      </c>
      <c r="W107" s="201">
        <v>0</v>
      </c>
      <c r="X107" s="201">
        <v>0</v>
      </c>
      <c r="Y107" s="201">
        <v>0</v>
      </c>
      <c r="Z107" s="201">
        <v>0</v>
      </c>
      <c r="AA107" s="201">
        <v>0</v>
      </c>
    </row>
    <row r="108" spans="1:28" x14ac:dyDescent="0.2">
      <c r="A108" s="234" t="s">
        <v>288</v>
      </c>
      <c r="B108" s="206">
        <v>0</v>
      </c>
      <c r="C108" s="206">
        <v>0</v>
      </c>
      <c r="D108" s="206">
        <v>0</v>
      </c>
      <c r="E108" s="206">
        <v>0</v>
      </c>
      <c r="F108" s="206">
        <v>0</v>
      </c>
      <c r="G108" s="206">
        <v>0</v>
      </c>
      <c r="H108" s="206">
        <v>0</v>
      </c>
      <c r="I108" s="206">
        <v>0</v>
      </c>
      <c r="J108" s="206">
        <v>0</v>
      </c>
      <c r="K108" s="206">
        <v>0</v>
      </c>
      <c r="L108" s="206">
        <v>0</v>
      </c>
      <c r="M108" s="206">
        <v>0</v>
      </c>
      <c r="N108" s="206">
        <v>0</v>
      </c>
      <c r="O108" s="206">
        <v>0</v>
      </c>
      <c r="P108" s="206">
        <v>0</v>
      </c>
      <c r="Q108" s="206">
        <v>0</v>
      </c>
      <c r="R108" s="206">
        <v>0</v>
      </c>
      <c r="S108" s="206">
        <v>0</v>
      </c>
      <c r="T108" s="206">
        <v>0</v>
      </c>
      <c r="U108" s="206">
        <v>0</v>
      </c>
      <c r="V108" s="206">
        <v>0</v>
      </c>
      <c r="W108" s="206">
        <v>0</v>
      </c>
      <c r="X108" s="206">
        <v>0</v>
      </c>
      <c r="Y108" s="206">
        <v>0</v>
      </c>
      <c r="Z108" s="206">
        <v>0</v>
      </c>
      <c r="AA108" s="206">
        <v>0</v>
      </c>
    </row>
    <row r="109" spans="1:28" x14ac:dyDescent="0.2">
      <c r="A109" s="234" t="s">
        <v>289</v>
      </c>
      <c r="B109" s="235">
        <v>0</v>
      </c>
      <c r="C109" s="235">
        <v>0</v>
      </c>
      <c r="D109" s="235">
        <v>0</v>
      </c>
      <c r="E109" s="235">
        <v>0</v>
      </c>
      <c r="F109" s="235">
        <v>0</v>
      </c>
      <c r="G109" s="235">
        <v>0</v>
      </c>
      <c r="H109" s="235">
        <v>0</v>
      </c>
      <c r="I109" s="235">
        <v>0</v>
      </c>
      <c r="J109" s="235">
        <v>0</v>
      </c>
      <c r="K109" s="235">
        <v>0</v>
      </c>
      <c r="L109" s="235">
        <v>0</v>
      </c>
      <c r="M109" s="235">
        <v>0</v>
      </c>
      <c r="N109" s="235">
        <v>0</v>
      </c>
      <c r="O109" s="235">
        <v>0</v>
      </c>
      <c r="P109" s="235">
        <v>0</v>
      </c>
      <c r="Q109" s="235">
        <v>0</v>
      </c>
      <c r="R109" s="235">
        <v>0</v>
      </c>
      <c r="S109" s="235">
        <v>0</v>
      </c>
      <c r="T109" s="235">
        <v>0</v>
      </c>
      <c r="U109" s="235">
        <v>0</v>
      </c>
      <c r="V109" s="235">
        <v>0</v>
      </c>
      <c r="W109" s="235">
        <v>0</v>
      </c>
      <c r="X109" s="235">
        <v>0</v>
      </c>
      <c r="Y109" s="235">
        <v>0</v>
      </c>
      <c r="Z109" s="235">
        <v>0</v>
      </c>
      <c r="AA109" s="235">
        <v>0</v>
      </c>
    </row>
    <row r="110" spans="1:28" x14ac:dyDescent="0.2">
      <c r="A110" s="234" t="s">
        <v>290</v>
      </c>
      <c r="B110" s="201">
        <v>0</v>
      </c>
      <c r="C110" s="201">
        <v>0</v>
      </c>
      <c r="D110" s="201">
        <v>0</v>
      </c>
      <c r="E110" s="201">
        <v>0</v>
      </c>
      <c r="F110" s="201">
        <v>0</v>
      </c>
      <c r="G110" s="201">
        <v>0</v>
      </c>
      <c r="H110" s="201">
        <v>0</v>
      </c>
      <c r="I110" s="201">
        <v>0</v>
      </c>
      <c r="J110" s="201">
        <v>0</v>
      </c>
      <c r="K110" s="201">
        <v>0</v>
      </c>
      <c r="L110" s="201">
        <v>0</v>
      </c>
      <c r="M110" s="201">
        <v>0</v>
      </c>
      <c r="N110" s="201">
        <v>0</v>
      </c>
      <c r="O110" s="201">
        <v>0</v>
      </c>
      <c r="P110" s="201">
        <v>0</v>
      </c>
      <c r="Q110" s="201">
        <v>0</v>
      </c>
      <c r="R110" s="201">
        <v>0</v>
      </c>
      <c r="S110" s="201">
        <v>0</v>
      </c>
      <c r="T110" s="201">
        <v>0</v>
      </c>
      <c r="U110" s="201">
        <v>0</v>
      </c>
      <c r="V110" s="201">
        <v>0</v>
      </c>
      <c r="W110" s="201">
        <v>0</v>
      </c>
      <c r="X110" s="201">
        <v>0</v>
      </c>
      <c r="Y110" s="201">
        <v>0</v>
      </c>
      <c r="Z110" s="201">
        <v>0</v>
      </c>
      <c r="AA110" s="201">
        <v>0</v>
      </c>
    </row>
    <row r="111" spans="1:28" x14ac:dyDescent="0.2">
      <c r="A111" s="233" t="s">
        <v>291</v>
      </c>
      <c r="B111" s="236">
        <v>0</v>
      </c>
      <c r="C111" s="236">
        <v>0</v>
      </c>
      <c r="D111" s="236">
        <v>0</v>
      </c>
      <c r="E111" s="236">
        <v>0</v>
      </c>
      <c r="F111" s="236">
        <v>0</v>
      </c>
      <c r="G111" s="236">
        <v>0</v>
      </c>
      <c r="H111" s="236">
        <v>0</v>
      </c>
      <c r="I111" s="236">
        <v>0</v>
      </c>
      <c r="J111" s="236">
        <v>0</v>
      </c>
      <c r="K111" s="236">
        <v>0</v>
      </c>
      <c r="L111" s="236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6">
        <v>0</v>
      </c>
      <c r="S111" s="236">
        <v>0</v>
      </c>
      <c r="T111" s="236">
        <v>0</v>
      </c>
      <c r="U111" s="236">
        <v>0</v>
      </c>
      <c r="V111" s="236">
        <v>0</v>
      </c>
      <c r="W111" s="236">
        <v>0</v>
      </c>
      <c r="X111" s="236">
        <v>0</v>
      </c>
      <c r="Y111" s="236">
        <v>0</v>
      </c>
      <c r="Z111" s="236">
        <v>0</v>
      </c>
      <c r="AA111" s="236">
        <v>0</v>
      </c>
    </row>
    <row r="112" spans="1:28" x14ac:dyDescent="0.2">
      <c r="A112" s="234" t="s">
        <v>292</v>
      </c>
      <c r="B112" s="201">
        <v>0</v>
      </c>
      <c r="C112" s="201">
        <v>0</v>
      </c>
      <c r="D112" s="201">
        <v>0</v>
      </c>
      <c r="E112" s="201">
        <v>0</v>
      </c>
      <c r="F112" s="201">
        <v>0</v>
      </c>
      <c r="G112" s="201">
        <v>0</v>
      </c>
      <c r="H112" s="201">
        <v>0</v>
      </c>
      <c r="I112" s="201">
        <v>0</v>
      </c>
      <c r="J112" s="201">
        <v>0</v>
      </c>
      <c r="K112" s="201">
        <v>0</v>
      </c>
      <c r="L112" s="201">
        <v>0</v>
      </c>
      <c r="M112" s="201">
        <v>0</v>
      </c>
      <c r="N112" s="201">
        <v>0</v>
      </c>
      <c r="O112" s="201">
        <v>0</v>
      </c>
      <c r="P112" s="201">
        <v>0</v>
      </c>
      <c r="Q112" s="201">
        <v>0</v>
      </c>
      <c r="R112" s="201">
        <v>0</v>
      </c>
      <c r="S112" s="201">
        <v>0</v>
      </c>
      <c r="T112" s="201">
        <v>0</v>
      </c>
      <c r="U112" s="201">
        <v>0</v>
      </c>
      <c r="V112" s="201">
        <v>0</v>
      </c>
      <c r="W112" s="201">
        <v>0</v>
      </c>
      <c r="X112" s="201">
        <v>0</v>
      </c>
      <c r="Y112" s="201">
        <v>0</v>
      </c>
      <c r="Z112" s="201">
        <v>0</v>
      </c>
      <c r="AA112" s="201">
        <v>0</v>
      </c>
    </row>
    <row r="113" spans="1:27" x14ac:dyDescent="0.2">
      <c r="A113" s="234" t="s">
        <v>293</v>
      </c>
      <c r="B113" s="201">
        <v>0</v>
      </c>
      <c r="C113" s="201">
        <v>0</v>
      </c>
      <c r="D113" s="201">
        <v>0</v>
      </c>
      <c r="E113" s="201">
        <v>0</v>
      </c>
      <c r="F113" s="201">
        <v>0</v>
      </c>
      <c r="G113" s="201">
        <v>0</v>
      </c>
      <c r="H113" s="201">
        <v>0</v>
      </c>
      <c r="I113" s="201">
        <v>0</v>
      </c>
      <c r="J113" s="201">
        <v>0</v>
      </c>
      <c r="K113" s="201">
        <v>0</v>
      </c>
      <c r="L113" s="201">
        <v>0</v>
      </c>
      <c r="M113" s="201">
        <v>0</v>
      </c>
      <c r="N113" s="201">
        <v>0</v>
      </c>
      <c r="O113" s="201">
        <v>0</v>
      </c>
      <c r="P113" s="201">
        <v>0</v>
      </c>
      <c r="Q113" s="201">
        <v>0</v>
      </c>
      <c r="R113" s="201">
        <v>0</v>
      </c>
      <c r="S113" s="201">
        <v>0</v>
      </c>
      <c r="T113" s="201">
        <v>0</v>
      </c>
      <c r="U113" s="201">
        <v>0</v>
      </c>
      <c r="V113" s="201">
        <v>0</v>
      </c>
      <c r="W113" s="201">
        <v>0</v>
      </c>
      <c r="X113" s="201">
        <v>0</v>
      </c>
      <c r="Y113" s="201">
        <v>0</v>
      </c>
      <c r="Z113" s="201">
        <v>0</v>
      </c>
      <c r="AA113" s="201">
        <v>0</v>
      </c>
    </row>
    <row r="114" spans="1:27" x14ac:dyDescent="0.2">
      <c r="A114" s="218" t="s">
        <v>294</v>
      </c>
      <c r="B114" s="201">
        <v>0</v>
      </c>
      <c r="C114" s="201">
        <v>0</v>
      </c>
      <c r="D114" s="201">
        <v>0</v>
      </c>
      <c r="E114" s="201">
        <v>0</v>
      </c>
      <c r="F114" s="201">
        <v>0</v>
      </c>
      <c r="G114" s="201">
        <v>0</v>
      </c>
      <c r="H114" s="201">
        <v>0</v>
      </c>
      <c r="I114" s="201">
        <v>0</v>
      </c>
      <c r="J114" s="201">
        <v>0</v>
      </c>
      <c r="K114" s="201">
        <v>0</v>
      </c>
      <c r="L114" s="201">
        <v>0</v>
      </c>
      <c r="M114" s="201">
        <v>0</v>
      </c>
      <c r="N114" s="201">
        <v>0</v>
      </c>
      <c r="O114" s="201">
        <v>0</v>
      </c>
      <c r="P114" s="201">
        <v>0</v>
      </c>
      <c r="Q114" s="201">
        <v>0</v>
      </c>
      <c r="R114" s="201">
        <v>0</v>
      </c>
      <c r="S114" s="201">
        <v>0</v>
      </c>
      <c r="T114" s="201">
        <v>0</v>
      </c>
      <c r="U114" s="201">
        <v>0</v>
      </c>
      <c r="V114" s="201">
        <v>0</v>
      </c>
      <c r="W114" s="201">
        <v>0</v>
      </c>
      <c r="X114" s="201">
        <v>0</v>
      </c>
      <c r="Y114" s="201">
        <v>0</v>
      </c>
      <c r="Z114" s="201">
        <v>0</v>
      </c>
      <c r="AA114" s="201">
        <v>0</v>
      </c>
    </row>
    <row r="115" spans="1:27" x14ac:dyDescent="0.2">
      <c r="A115" s="234" t="s">
        <v>295</v>
      </c>
      <c r="B115" s="201">
        <v>0</v>
      </c>
      <c r="C115" s="201">
        <v>0</v>
      </c>
      <c r="D115" s="201">
        <v>0</v>
      </c>
      <c r="E115" s="201">
        <v>0</v>
      </c>
      <c r="F115" s="201">
        <v>0</v>
      </c>
      <c r="G115" s="201">
        <v>0</v>
      </c>
      <c r="H115" s="201">
        <v>0</v>
      </c>
      <c r="I115" s="201">
        <v>0</v>
      </c>
      <c r="J115" s="201">
        <v>0</v>
      </c>
      <c r="K115" s="201">
        <v>0</v>
      </c>
      <c r="L115" s="201">
        <v>0</v>
      </c>
      <c r="M115" s="201">
        <v>0</v>
      </c>
      <c r="N115" s="201">
        <v>0</v>
      </c>
      <c r="O115" s="201">
        <v>0</v>
      </c>
      <c r="P115" s="201">
        <v>0</v>
      </c>
      <c r="Q115" s="201">
        <v>0</v>
      </c>
      <c r="R115" s="201">
        <v>0</v>
      </c>
      <c r="S115" s="201">
        <v>0</v>
      </c>
      <c r="T115" s="201">
        <v>0</v>
      </c>
      <c r="U115" s="201">
        <v>0</v>
      </c>
      <c r="V115" s="201">
        <v>0</v>
      </c>
      <c r="W115" s="201">
        <v>0</v>
      </c>
      <c r="X115" s="201">
        <v>0</v>
      </c>
      <c r="Y115" s="201">
        <v>0</v>
      </c>
      <c r="Z115" s="201">
        <v>0</v>
      </c>
      <c r="AA115" s="201">
        <v>0</v>
      </c>
    </row>
    <row r="116" spans="1:27" x14ac:dyDescent="0.2">
      <c r="A116" s="234" t="s">
        <v>296</v>
      </c>
      <c r="B116" s="201">
        <v>0</v>
      </c>
      <c r="C116" s="201">
        <v>0</v>
      </c>
      <c r="D116" s="201">
        <v>0</v>
      </c>
      <c r="E116" s="201">
        <v>0</v>
      </c>
      <c r="F116" s="201">
        <v>0</v>
      </c>
      <c r="G116" s="201">
        <v>0</v>
      </c>
      <c r="H116" s="201">
        <v>0</v>
      </c>
      <c r="I116" s="201">
        <v>0</v>
      </c>
      <c r="J116" s="201">
        <v>0</v>
      </c>
      <c r="K116" s="201">
        <v>0</v>
      </c>
      <c r="L116" s="201">
        <v>0</v>
      </c>
      <c r="M116" s="201">
        <v>0</v>
      </c>
      <c r="N116" s="201">
        <v>0</v>
      </c>
      <c r="O116" s="201">
        <v>0</v>
      </c>
      <c r="P116" s="201">
        <v>0</v>
      </c>
      <c r="Q116" s="201">
        <v>0</v>
      </c>
      <c r="R116" s="201">
        <v>0</v>
      </c>
      <c r="S116" s="201">
        <v>0</v>
      </c>
      <c r="T116" s="201">
        <v>0</v>
      </c>
      <c r="U116" s="201">
        <v>0</v>
      </c>
      <c r="V116" s="201">
        <v>0</v>
      </c>
      <c r="W116" s="201">
        <v>0</v>
      </c>
      <c r="X116" s="201">
        <v>0</v>
      </c>
      <c r="Y116" s="201">
        <v>0</v>
      </c>
      <c r="Z116" s="201">
        <v>0</v>
      </c>
      <c r="AA116" s="201">
        <v>0</v>
      </c>
    </row>
    <row r="117" spans="1:27" x14ac:dyDescent="0.2">
      <c r="A117" s="234" t="s">
        <v>297</v>
      </c>
      <c r="B117" s="201">
        <v>0</v>
      </c>
      <c r="C117" s="201">
        <v>0</v>
      </c>
      <c r="D117" s="201">
        <v>0</v>
      </c>
      <c r="E117" s="201">
        <v>0</v>
      </c>
      <c r="F117" s="201">
        <v>0</v>
      </c>
      <c r="G117" s="201">
        <v>0</v>
      </c>
      <c r="H117" s="201">
        <v>0</v>
      </c>
      <c r="I117" s="201">
        <v>0</v>
      </c>
      <c r="J117" s="201">
        <v>0</v>
      </c>
      <c r="K117" s="201">
        <v>0</v>
      </c>
      <c r="L117" s="201">
        <v>0</v>
      </c>
      <c r="M117" s="201">
        <v>0</v>
      </c>
      <c r="N117" s="201">
        <v>0</v>
      </c>
      <c r="O117" s="201">
        <v>0</v>
      </c>
      <c r="P117" s="201">
        <v>0</v>
      </c>
      <c r="Q117" s="201">
        <v>0</v>
      </c>
      <c r="R117" s="201">
        <v>0</v>
      </c>
      <c r="S117" s="201">
        <v>0</v>
      </c>
      <c r="T117" s="201">
        <v>0</v>
      </c>
      <c r="U117" s="201">
        <v>0</v>
      </c>
      <c r="V117" s="201">
        <v>0</v>
      </c>
      <c r="W117" s="201">
        <v>0</v>
      </c>
      <c r="X117" s="201">
        <v>0</v>
      </c>
      <c r="Y117" s="201">
        <v>0</v>
      </c>
      <c r="Z117" s="201">
        <v>0</v>
      </c>
      <c r="AA117" s="201">
        <v>0</v>
      </c>
    </row>
    <row r="118" spans="1:27" x14ac:dyDescent="0.2">
      <c r="A118" s="234" t="s">
        <v>298</v>
      </c>
      <c r="B118" s="201">
        <v>0</v>
      </c>
      <c r="C118" s="201">
        <v>0</v>
      </c>
      <c r="D118" s="201">
        <v>0</v>
      </c>
      <c r="E118" s="201">
        <v>0</v>
      </c>
      <c r="F118" s="201">
        <v>0</v>
      </c>
      <c r="G118" s="201">
        <v>0</v>
      </c>
      <c r="H118" s="201">
        <v>0</v>
      </c>
      <c r="I118" s="201">
        <v>0</v>
      </c>
      <c r="J118" s="201">
        <v>0</v>
      </c>
      <c r="K118" s="201">
        <v>0</v>
      </c>
      <c r="L118" s="201">
        <v>0</v>
      </c>
      <c r="M118" s="201">
        <v>0</v>
      </c>
      <c r="N118" s="201">
        <v>0</v>
      </c>
      <c r="O118" s="201">
        <v>0</v>
      </c>
      <c r="P118" s="201">
        <v>0</v>
      </c>
      <c r="Q118" s="201">
        <v>0</v>
      </c>
      <c r="R118" s="201">
        <v>0</v>
      </c>
      <c r="S118" s="201">
        <v>0</v>
      </c>
      <c r="T118" s="201">
        <v>0</v>
      </c>
      <c r="U118" s="201">
        <v>0</v>
      </c>
      <c r="V118" s="201">
        <v>0</v>
      </c>
      <c r="W118" s="201">
        <v>0</v>
      </c>
      <c r="X118" s="201">
        <v>0</v>
      </c>
      <c r="Y118" s="201">
        <v>0</v>
      </c>
      <c r="Z118" s="201">
        <v>0</v>
      </c>
      <c r="AA118" s="201">
        <v>0</v>
      </c>
    </row>
    <row r="119" spans="1:27" x14ac:dyDescent="0.2">
      <c r="A119" s="234" t="s">
        <v>299</v>
      </c>
      <c r="B119" s="201">
        <v>0</v>
      </c>
      <c r="C119" s="201">
        <v>0</v>
      </c>
      <c r="D119" s="201">
        <v>0</v>
      </c>
      <c r="E119" s="201">
        <v>0</v>
      </c>
      <c r="F119" s="201">
        <v>0</v>
      </c>
      <c r="G119" s="201">
        <v>0</v>
      </c>
      <c r="H119" s="201">
        <v>0</v>
      </c>
      <c r="I119" s="201">
        <v>0</v>
      </c>
      <c r="J119" s="201">
        <v>0</v>
      </c>
      <c r="K119" s="201">
        <v>0</v>
      </c>
      <c r="L119" s="201">
        <v>0</v>
      </c>
      <c r="M119" s="201">
        <v>0</v>
      </c>
      <c r="N119" s="201">
        <v>0</v>
      </c>
      <c r="O119" s="201">
        <v>0</v>
      </c>
      <c r="P119" s="201">
        <v>0</v>
      </c>
      <c r="Q119" s="201">
        <v>0</v>
      </c>
      <c r="R119" s="201">
        <v>0</v>
      </c>
      <c r="S119" s="201">
        <v>0</v>
      </c>
      <c r="T119" s="201">
        <v>0</v>
      </c>
      <c r="U119" s="201">
        <v>0</v>
      </c>
      <c r="V119" s="201">
        <v>0</v>
      </c>
      <c r="W119" s="201">
        <v>0</v>
      </c>
      <c r="X119" s="201">
        <v>0</v>
      </c>
      <c r="Y119" s="201">
        <v>0</v>
      </c>
      <c r="Z119" s="201">
        <v>0</v>
      </c>
      <c r="AA119" s="201">
        <v>0</v>
      </c>
    </row>
    <row r="120" spans="1:27" x14ac:dyDescent="0.2">
      <c r="A120" s="234" t="s">
        <v>300</v>
      </c>
      <c r="B120" s="206">
        <v>0</v>
      </c>
      <c r="C120" s="206">
        <v>0</v>
      </c>
      <c r="D120" s="206">
        <v>0</v>
      </c>
      <c r="E120" s="206">
        <v>0</v>
      </c>
      <c r="F120" s="206">
        <v>0</v>
      </c>
      <c r="G120" s="206">
        <v>0</v>
      </c>
      <c r="H120" s="206">
        <v>0</v>
      </c>
      <c r="I120" s="206">
        <v>0</v>
      </c>
      <c r="J120" s="206">
        <v>0</v>
      </c>
      <c r="K120" s="206">
        <v>0</v>
      </c>
      <c r="L120" s="206">
        <v>0</v>
      </c>
      <c r="M120" s="206">
        <v>0</v>
      </c>
      <c r="N120" s="206">
        <v>0</v>
      </c>
      <c r="O120" s="206">
        <v>0</v>
      </c>
      <c r="P120" s="206">
        <v>0</v>
      </c>
      <c r="Q120" s="206">
        <v>0</v>
      </c>
      <c r="R120" s="206">
        <v>0</v>
      </c>
      <c r="S120" s="206">
        <v>0</v>
      </c>
      <c r="T120" s="206">
        <v>0</v>
      </c>
      <c r="U120" s="206">
        <v>0</v>
      </c>
      <c r="V120" s="206">
        <v>0</v>
      </c>
      <c r="W120" s="206">
        <v>0</v>
      </c>
      <c r="X120" s="206">
        <v>0</v>
      </c>
      <c r="Y120" s="206">
        <v>0</v>
      </c>
      <c r="Z120" s="206">
        <v>0</v>
      </c>
      <c r="AA120" s="206">
        <v>0</v>
      </c>
    </row>
    <row r="121" spans="1:27" x14ac:dyDescent="0.2">
      <c r="A121" s="234" t="s">
        <v>301</v>
      </c>
      <c r="B121" s="201">
        <v>0</v>
      </c>
      <c r="C121" s="201">
        <v>0</v>
      </c>
      <c r="D121" s="201">
        <v>0</v>
      </c>
      <c r="E121" s="201">
        <v>0</v>
      </c>
      <c r="F121" s="201">
        <v>0</v>
      </c>
      <c r="G121" s="201">
        <v>0</v>
      </c>
      <c r="H121" s="201">
        <v>0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</row>
    <row r="122" spans="1:27" x14ac:dyDescent="0.2">
      <c r="A122" s="219" t="s">
        <v>302</v>
      </c>
      <c r="B122" s="237">
        <v>0</v>
      </c>
      <c r="C122" s="237">
        <v>0</v>
      </c>
      <c r="D122" s="237">
        <v>0</v>
      </c>
      <c r="E122" s="237">
        <v>0</v>
      </c>
      <c r="F122" s="237">
        <v>0</v>
      </c>
      <c r="G122" s="237">
        <v>0</v>
      </c>
      <c r="H122" s="237">
        <v>0</v>
      </c>
      <c r="I122" s="237">
        <v>0</v>
      </c>
      <c r="J122" s="237">
        <v>0</v>
      </c>
      <c r="K122" s="237">
        <v>0</v>
      </c>
      <c r="L122" s="237">
        <v>0</v>
      </c>
      <c r="M122" s="237">
        <v>0</v>
      </c>
      <c r="N122" s="237">
        <v>0</v>
      </c>
      <c r="O122" s="237">
        <v>0</v>
      </c>
      <c r="P122" s="237">
        <v>0</v>
      </c>
      <c r="Q122" s="237">
        <v>0</v>
      </c>
      <c r="R122" s="237">
        <v>0</v>
      </c>
      <c r="S122" s="237">
        <v>0</v>
      </c>
      <c r="T122" s="237">
        <v>0</v>
      </c>
      <c r="U122" s="237">
        <v>0</v>
      </c>
      <c r="V122" s="237">
        <v>0</v>
      </c>
      <c r="W122" s="237">
        <v>0</v>
      </c>
      <c r="X122" s="237">
        <v>0</v>
      </c>
      <c r="Y122" s="237">
        <v>0</v>
      </c>
      <c r="Z122" s="237">
        <v>0</v>
      </c>
      <c r="AA122" s="237">
        <v>0</v>
      </c>
    </row>
    <row r="123" spans="1:27" x14ac:dyDescent="0.2">
      <c r="A123" s="233" t="s">
        <v>303</v>
      </c>
      <c r="B123" s="229">
        <v>0</v>
      </c>
      <c r="C123" s="229">
        <v>0</v>
      </c>
      <c r="D123" s="229">
        <v>0</v>
      </c>
      <c r="E123" s="229">
        <v>0</v>
      </c>
      <c r="F123" s="229">
        <v>0</v>
      </c>
      <c r="G123" s="229">
        <v>0</v>
      </c>
      <c r="H123" s="229">
        <v>0</v>
      </c>
      <c r="I123" s="229">
        <v>0</v>
      </c>
      <c r="J123" s="229">
        <v>0</v>
      </c>
      <c r="K123" s="229">
        <v>0</v>
      </c>
      <c r="L123" s="229">
        <v>0</v>
      </c>
      <c r="M123" s="229">
        <v>0</v>
      </c>
      <c r="N123" s="229">
        <v>0</v>
      </c>
      <c r="O123" s="229">
        <v>0</v>
      </c>
      <c r="P123" s="229">
        <v>0</v>
      </c>
      <c r="Q123" s="229">
        <v>0</v>
      </c>
      <c r="R123" s="229">
        <v>0</v>
      </c>
      <c r="S123" s="229">
        <v>0</v>
      </c>
      <c r="T123" s="229">
        <v>0</v>
      </c>
      <c r="U123" s="229">
        <v>0</v>
      </c>
      <c r="V123" s="229">
        <v>0</v>
      </c>
      <c r="W123" s="229">
        <v>0</v>
      </c>
      <c r="X123" s="229">
        <v>0</v>
      </c>
      <c r="Y123" s="229">
        <v>0</v>
      </c>
      <c r="Z123" s="229">
        <v>0</v>
      </c>
      <c r="AA123" s="229">
        <v>0</v>
      </c>
    </row>
    <row r="124" spans="1:27" x14ac:dyDescent="0.2">
      <c r="A124" s="234" t="s">
        <v>304</v>
      </c>
      <c r="B124" s="222">
        <v>0</v>
      </c>
      <c r="C124" s="222">
        <v>0</v>
      </c>
      <c r="D124" s="222">
        <v>0</v>
      </c>
      <c r="E124" s="222">
        <v>0</v>
      </c>
      <c r="F124" s="222">
        <v>0</v>
      </c>
      <c r="G124" s="222">
        <v>0</v>
      </c>
      <c r="H124" s="222">
        <v>0</v>
      </c>
      <c r="I124" s="222">
        <v>0</v>
      </c>
      <c r="J124" s="222">
        <v>0</v>
      </c>
      <c r="K124" s="222">
        <v>0</v>
      </c>
      <c r="L124" s="222">
        <v>0</v>
      </c>
      <c r="M124" s="222">
        <v>0</v>
      </c>
      <c r="N124" s="222">
        <v>0</v>
      </c>
      <c r="O124" s="222">
        <v>0</v>
      </c>
      <c r="P124" s="222">
        <v>0</v>
      </c>
      <c r="Q124" s="222">
        <v>0</v>
      </c>
      <c r="R124" s="222">
        <v>0</v>
      </c>
      <c r="S124" s="222">
        <v>0</v>
      </c>
      <c r="T124" s="222">
        <v>0</v>
      </c>
      <c r="U124" s="222">
        <v>0</v>
      </c>
      <c r="V124" s="222">
        <v>0</v>
      </c>
      <c r="W124" s="222">
        <v>0</v>
      </c>
      <c r="X124" s="222">
        <v>0</v>
      </c>
      <c r="Y124" s="222">
        <v>0</v>
      </c>
      <c r="Z124" s="222">
        <v>0</v>
      </c>
      <c r="AA124" s="222">
        <v>0</v>
      </c>
    </row>
    <row r="125" spans="1:27" x14ac:dyDescent="0.2">
      <c r="A125" s="234" t="s">
        <v>305</v>
      </c>
      <c r="B125" s="222">
        <v>0</v>
      </c>
      <c r="C125" s="222">
        <v>0</v>
      </c>
      <c r="D125" s="222">
        <v>0</v>
      </c>
      <c r="E125" s="222">
        <v>0</v>
      </c>
      <c r="F125" s="222">
        <v>0</v>
      </c>
      <c r="G125" s="222">
        <v>0</v>
      </c>
      <c r="H125" s="222">
        <v>0</v>
      </c>
      <c r="I125" s="222">
        <v>0</v>
      </c>
      <c r="J125" s="222">
        <v>0</v>
      </c>
      <c r="K125" s="222">
        <v>0</v>
      </c>
      <c r="L125" s="222">
        <v>0</v>
      </c>
      <c r="M125" s="222">
        <v>0</v>
      </c>
      <c r="N125" s="222">
        <v>0</v>
      </c>
      <c r="O125" s="222">
        <v>0</v>
      </c>
      <c r="P125" s="222">
        <v>0</v>
      </c>
      <c r="Q125" s="222">
        <v>0</v>
      </c>
      <c r="R125" s="222">
        <v>0</v>
      </c>
      <c r="S125" s="222">
        <v>0</v>
      </c>
      <c r="T125" s="222">
        <v>0</v>
      </c>
      <c r="U125" s="222">
        <v>0</v>
      </c>
      <c r="V125" s="222">
        <v>0</v>
      </c>
      <c r="W125" s="222">
        <v>0</v>
      </c>
      <c r="X125" s="222">
        <v>0</v>
      </c>
      <c r="Y125" s="222">
        <v>0</v>
      </c>
      <c r="Z125" s="222">
        <v>0</v>
      </c>
      <c r="AA125" s="222">
        <v>0</v>
      </c>
    </row>
    <row r="126" spans="1:27" x14ac:dyDescent="0.2">
      <c r="A126" s="233" t="s">
        <v>306</v>
      </c>
      <c r="B126" s="229">
        <v>0</v>
      </c>
      <c r="C126" s="229">
        <v>0</v>
      </c>
      <c r="D126" s="229">
        <v>0</v>
      </c>
      <c r="E126" s="229">
        <v>0</v>
      </c>
      <c r="F126" s="229">
        <v>0</v>
      </c>
      <c r="G126" s="229">
        <v>0</v>
      </c>
      <c r="H126" s="229">
        <v>0</v>
      </c>
      <c r="I126" s="229">
        <v>0</v>
      </c>
      <c r="J126" s="229">
        <v>0</v>
      </c>
      <c r="K126" s="229">
        <v>0</v>
      </c>
      <c r="L126" s="229">
        <v>0</v>
      </c>
      <c r="M126" s="229">
        <v>0</v>
      </c>
      <c r="N126" s="229">
        <v>0</v>
      </c>
      <c r="O126" s="229">
        <v>0</v>
      </c>
      <c r="P126" s="229">
        <v>0</v>
      </c>
      <c r="Q126" s="229">
        <v>0</v>
      </c>
      <c r="R126" s="229">
        <v>0</v>
      </c>
      <c r="S126" s="229">
        <v>0</v>
      </c>
      <c r="T126" s="229">
        <v>0</v>
      </c>
      <c r="U126" s="229">
        <v>0</v>
      </c>
      <c r="V126" s="229">
        <v>0</v>
      </c>
      <c r="W126" s="229">
        <v>0</v>
      </c>
      <c r="X126" s="229">
        <v>0</v>
      </c>
      <c r="Y126" s="229">
        <v>0</v>
      </c>
      <c r="Z126" s="229">
        <v>0</v>
      </c>
      <c r="AA126" s="229">
        <v>0</v>
      </c>
    </row>
    <row r="127" spans="1:27" x14ac:dyDescent="0.2">
      <c r="A127" s="234" t="s">
        <v>307</v>
      </c>
      <c r="B127" s="222">
        <v>0</v>
      </c>
      <c r="C127" s="222">
        <v>0</v>
      </c>
      <c r="D127" s="222">
        <v>0</v>
      </c>
      <c r="E127" s="222">
        <v>0</v>
      </c>
      <c r="F127" s="222">
        <v>0</v>
      </c>
      <c r="G127" s="222">
        <v>0</v>
      </c>
      <c r="H127" s="222">
        <v>0</v>
      </c>
      <c r="I127" s="222">
        <v>0</v>
      </c>
      <c r="J127" s="222">
        <v>0</v>
      </c>
      <c r="K127" s="222">
        <v>0</v>
      </c>
      <c r="L127" s="222">
        <v>0</v>
      </c>
      <c r="M127" s="222">
        <v>0</v>
      </c>
      <c r="N127" s="222">
        <v>0</v>
      </c>
      <c r="O127" s="222">
        <v>0</v>
      </c>
      <c r="P127" s="222">
        <v>0</v>
      </c>
      <c r="Q127" s="222">
        <v>0</v>
      </c>
      <c r="R127" s="222">
        <v>0</v>
      </c>
      <c r="S127" s="222">
        <v>0</v>
      </c>
      <c r="T127" s="222">
        <v>0</v>
      </c>
      <c r="U127" s="222">
        <v>0</v>
      </c>
      <c r="V127" s="222">
        <v>0</v>
      </c>
      <c r="W127" s="222">
        <v>0</v>
      </c>
      <c r="X127" s="222">
        <v>0</v>
      </c>
      <c r="Y127" s="222">
        <v>0</v>
      </c>
      <c r="Z127" s="222">
        <v>0</v>
      </c>
      <c r="AA127" s="222">
        <v>0</v>
      </c>
    </row>
    <row r="128" spans="1:27" x14ac:dyDescent="0.2">
      <c r="A128" s="234" t="s">
        <v>308</v>
      </c>
      <c r="B128" s="222">
        <v>0</v>
      </c>
      <c r="C128" s="222">
        <v>0</v>
      </c>
      <c r="D128" s="222">
        <v>0</v>
      </c>
      <c r="E128" s="222">
        <v>0</v>
      </c>
      <c r="F128" s="222">
        <v>0</v>
      </c>
      <c r="G128" s="222">
        <v>0</v>
      </c>
      <c r="H128" s="222">
        <v>0</v>
      </c>
      <c r="I128" s="222">
        <v>0</v>
      </c>
      <c r="J128" s="222">
        <v>0</v>
      </c>
      <c r="K128" s="222">
        <v>0</v>
      </c>
      <c r="L128" s="222">
        <v>0</v>
      </c>
      <c r="M128" s="222">
        <v>0</v>
      </c>
      <c r="N128" s="222">
        <v>0</v>
      </c>
      <c r="O128" s="222">
        <v>0</v>
      </c>
      <c r="P128" s="222">
        <v>0</v>
      </c>
      <c r="Q128" s="222">
        <v>0</v>
      </c>
      <c r="R128" s="222">
        <v>0</v>
      </c>
      <c r="S128" s="222">
        <v>0</v>
      </c>
      <c r="T128" s="222">
        <v>0</v>
      </c>
      <c r="U128" s="222">
        <v>0</v>
      </c>
      <c r="V128" s="222">
        <v>0</v>
      </c>
      <c r="W128" s="222">
        <v>0</v>
      </c>
      <c r="X128" s="222">
        <v>0</v>
      </c>
      <c r="Y128" s="222">
        <v>0</v>
      </c>
      <c r="Z128" s="222">
        <v>0</v>
      </c>
      <c r="AA128" s="222">
        <v>0</v>
      </c>
    </row>
    <row r="129" spans="1:27" x14ac:dyDescent="0.2">
      <c r="A129" s="233" t="s">
        <v>309</v>
      </c>
      <c r="B129" s="229">
        <v>0</v>
      </c>
      <c r="C129" s="229">
        <v>0</v>
      </c>
      <c r="D129" s="229">
        <v>0</v>
      </c>
      <c r="E129" s="229">
        <v>0</v>
      </c>
      <c r="F129" s="229">
        <v>0</v>
      </c>
      <c r="G129" s="229">
        <v>0</v>
      </c>
      <c r="H129" s="229">
        <v>0</v>
      </c>
      <c r="I129" s="229">
        <v>0</v>
      </c>
      <c r="J129" s="229">
        <v>0</v>
      </c>
      <c r="K129" s="229">
        <v>0</v>
      </c>
      <c r="L129" s="229">
        <v>0</v>
      </c>
      <c r="M129" s="229">
        <v>0</v>
      </c>
      <c r="N129" s="229">
        <v>0</v>
      </c>
      <c r="O129" s="229">
        <v>0</v>
      </c>
      <c r="P129" s="229">
        <v>0</v>
      </c>
      <c r="Q129" s="229">
        <v>0</v>
      </c>
      <c r="R129" s="229">
        <v>0</v>
      </c>
      <c r="S129" s="229">
        <v>0</v>
      </c>
      <c r="T129" s="229">
        <v>0</v>
      </c>
      <c r="U129" s="229">
        <v>0</v>
      </c>
      <c r="V129" s="229">
        <v>0</v>
      </c>
      <c r="W129" s="229">
        <v>0</v>
      </c>
      <c r="X129" s="229">
        <v>0</v>
      </c>
      <c r="Y129" s="229">
        <v>0</v>
      </c>
      <c r="Z129" s="229">
        <v>0</v>
      </c>
      <c r="AA129" s="229">
        <v>0</v>
      </c>
    </row>
    <row r="130" spans="1:27" x14ac:dyDescent="0.2">
      <c r="A130" s="234" t="s">
        <v>310</v>
      </c>
      <c r="B130" s="222">
        <v>0</v>
      </c>
      <c r="C130" s="222">
        <v>0</v>
      </c>
      <c r="D130" s="222">
        <v>0</v>
      </c>
      <c r="E130" s="222">
        <v>0</v>
      </c>
      <c r="F130" s="222">
        <v>0</v>
      </c>
      <c r="G130" s="222">
        <v>0</v>
      </c>
      <c r="H130" s="222">
        <v>0</v>
      </c>
      <c r="I130" s="222">
        <v>0</v>
      </c>
      <c r="J130" s="222">
        <v>0</v>
      </c>
      <c r="K130" s="222">
        <v>0</v>
      </c>
      <c r="L130" s="222">
        <v>0</v>
      </c>
      <c r="M130" s="222">
        <v>0</v>
      </c>
      <c r="N130" s="222">
        <v>0</v>
      </c>
      <c r="O130" s="222">
        <v>0</v>
      </c>
      <c r="P130" s="222">
        <v>0</v>
      </c>
      <c r="Q130" s="222">
        <v>0</v>
      </c>
      <c r="R130" s="222">
        <v>0</v>
      </c>
      <c r="S130" s="222">
        <v>0</v>
      </c>
      <c r="T130" s="222">
        <v>0</v>
      </c>
      <c r="U130" s="222">
        <v>0</v>
      </c>
      <c r="V130" s="222">
        <v>0</v>
      </c>
      <c r="W130" s="222">
        <v>0</v>
      </c>
      <c r="X130" s="222">
        <v>0</v>
      </c>
      <c r="Y130" s="222">
        <v>0</v>
      </c>
      <c r="Z130" s="222">
        <v>0</v>
      </c>
      <c r="AA130" s="222">
        <v>0</v>
      </c>
    </row>
    <row r="131" spans="1:27" x14ac:dyDescent="0.2">
      <c r="A131" s="234" t="s">
        <v>311</v>
      </c>
      <c r="B131" s="222">
        <v>0</v>
      </c>
      <c r="C131" s="222">
        <v>0</v>
      </c>
      <c r="D131" s="222">
        <v>0</v>
      </c>
      <c r="E131" s="222">
        <v>0</v>
      </c>
      <c r="F131" s="222">
        <v>0</v>
      </c>
      <c r="G131" s="222">
        <v>0</v>
      </c>
      <c r="H131" s="222">
        <v>0</v>
      </c>
      <c r="I131" s="222">
        <v>0</v>
      </c>
      <c r="J131" s="222">
        <v>0</v>
      </c>
      <c r="K131" s="222">
        <v>0</v>
      </c>
      <c r="L131" s="222">
        <v>0</v>
      </c>
      <c r="M131" s="222">
        <v>0</v>
      </c>
      <c r="N131" s="222">
        <v>0</v>
      </c>
      <c r="O131" s="222">
        <v>0</v>
      </c>
      <c r="P131" s="222">
        <v>0</v>
      </c>
      <c r="Q131" s="222">
        <v>0</v>
      </c>
      <c r="R131" s="222">
        <v>0</v>
      </c>
      <c r="S131" s="222">
        <v>0</v>
      </c>
      <c r="T131" s="222">
        <v>0</v>
      </c>
      <c r="U131" s="222">
        <v>0</v>
      </c>
      <c r="V131" s="222">
        <v>0</v>
      </c>
      <c r="W131" s="222">
        <v>0</v>
      </c>
      <c r="X131" s="222">
        <v>0</v>
      </c>
      <c r="Y131" s="222">
        <v>0</v>
      </c>
      <c r="Z131" s="222">
        <v>0</v>
      </c>
      <c r="AA131" s="222">
        <v>0</v>
      </c>
    </row>
    <row r="132" spans="1:27" x14ac:dyDescent="0.2">
      <c r="A132" s="233" t="s">
        <v>312</v>
      </c>
      <c r="B132" s="229">
        <v>0</v>
      </c>
      <c r="C132" s="229">
        <v>0</v>
      </c>
      <c r="D132" s="229">
        <v>0</v>
      </c>
      <c r="E132" s="229">
        <v>0</v>
      </c>
      <c r="F132" s="229">
        <v>0</v>
      </c>
      <c r="G132" s="229">
        <v>0</v>
      </c>
      <c r="H132" s="229">
        <v>0</v>
      </c>
      <c r="I132" s="229">
        <v>0</v>
      </c>
      <c r="J132" s="229">
        <v>0</v>
      </c>
      <c r="K132" s="229">
        <v>0</v>
      </c>
      <c r="L132" s="229">
        <v>0</v>
      </c>
      <c r="M132" s="229">
        <v>0</v>
      </c>
      <c r="N132" s="229">
        <v>0</v>
      </c>
      <c r="O132" s="229">
        <v>0</v>
      </c>
      <c r="P132" s="229">
        <v>0</v>
      </c>
      <c r="Q132" s="229">
        <v>0</v>
      </c>
      <c r="R132" s="229">
        <v>0</v>
      </c>
      <c r="S132" s="229">
        <v>0</v>
      </c>
      <c r="T132" s="229">
        <v>0</v>
      </c>
      <c r="U132" s="229">
        <v>0</v>
      </c>
      <c r="V132" s="229">
        <v>0</v>
      </c>
      <c r="W132" s="229">
        <v>0</v>
      </c>
      <c r="X132" s="229">
        <v>0</v>
      </c>
      <c r="Y132" s="229">
        <v>0</v>
      </c>
      <c r="Z132" s="229">
        <v>0</v>
      </c>
      <c r="AA132" s="229">
        <v>0</v>
      </c>
    </row>
    <row r="133" spans="1:27" x14ac:dyDescent="0.2">
      <c r="A133" s="234" t="s">
        <v>313</v>
      </c>
      <c r="B133" s="238">
        <v>0</v>
      </c>
      <c r="C133" s="238">
        <v>0</v>
      </c>
      <c r="D133" s="238">
        <v>0</v>
      </c>
      <c r="E133" s="238">
        <v>0</v>
      </c>
      <c r="F133" s="238">
        <v>0</v>
      </c>
      <c r="G133" s="238">
        <v>0</v>
      </c>
      <c r="H133" s="238">
        <v>0</v>
      </c>
      <c r="I133" s="238">
        <v>0</v>
      </c>
      <c r="J133" s="238">
        <v>0</v>
      </c>
      <c r="K133" s="238">
        <v>0</v>
      </c>
      <c r="L133" s="238">
        <v>0</v>
      </c>
      <c r="M133" s="238">
        <v>0</v>
      </c>
      <c r="N133" s="238">
        <v>0</v>
      </c>
      <c r="O133" s="238">
        <v>0</v>
      </c>
      <c r="P133" s="238">
        <v>0</v>
      </c>
      <c r="Q133" s="238">
        <v>0</v>
      </c>
      <c r="R133" s="238">
        <v>0</v>
      </c>
      <c r="S133" s="238">
        <v>0</v>
      </c>
      <c r="T133" s="238">
        <v>0</v>
      </c>
      <c r="U133" s="238">
        <v>0</v>
      </c>
      <c r="V133" s="238">
        <v>0</v>
      </c>
      <c r="W133" s="238">
        <v>0</v>
      </c>
      <c r="X133" s="238">
        <v>0</v>
      </c>
      <c r="Y133" s="238">
        <v>0</v>
      </c>
      <c r="Z133" s="238">
        <v>0</v>
      </c>
      <c r="AA133" s="238">
        <v>0</v>
      </c>
    </row>
    <row r="134" spans="1:27" x14ac:dyDescent="0.2">
      <c r="A134" s="234" t="s">
        <v>314</v>
      </c>
      <c r="B134" s="201">
        <v>0</v>
      </c>
      <c r="C134" s="201">
        <v>0</v>
      </c>
      <c r="D134" s="201">
        <v>0</v>
      </c>
      <c r="E134" s="201">
        <v>0</v>
      </c>
      <c r="F134" s="201">
        <v>0</v>
      </c>
      <c r="G134" s="201">
        <v>0</v>
      </c>
      <c r="H134" s="201">
        <v>0</v>
      </c>
      <c r="I134" s="201">
        <v>0</v>
      </c>
      <c r="J134" s="201">
        <v>0</v>
      </c>
      <c r="K134" s="201">
        <v>0</v>
      </c>
      <c r="L134" s="201">
        <v>0</v>
      </c>
      <c r="M134" s="201">
        <v>0</v>
      </c>
      <c r="N134" s="201">
        <v>0</v>
      </c>
      <c r="O134" s="201">
        <v>0</v>
      </c>
      <c r="P134" s="201">
        <v>0</v>
      </c>
      <c r="Q134" s="201">
        <v>0</v>
      </c>
      <c r="R134" s="201">
        <v>0</v>
      </c>
      <c r="S134" s="201">
        <v>0</v>
      </c>
      <c r="T134" s="201">
        <v>0</v>
      </c>
      <c r="U134" s="201">
        <v>0</v>
      </c>
      <c r="V134" s="201">
        <v>0</v>
      </c>
      <c r="W134" s="201">
        <v>0</v>
      </c>
      <c r="X134" s="201">
        <v>0</v>
      </c>
      <c r="Y134" s="201">
        <v>0</v>
      </c>
      <c r="Z134" s="201">
        <v>0</v>
      </c>
      <c r="AA134" s="201">
        <v>0</v>
      </c>
    </row>
    <row r="135" spans="1:27" x14ac:dyDescent="0.2">
      <c r="A135" s="233" t="s">
        <v>315</v>
      </c>
      <c r="B135" s="229">
        <v>0</v>
      </c>
      <c r="C135" s="229">
        <v>0</v>
      </c>
      <c r="D135" s="229">
        <v>0</v>
      </c>
      <c r="E135" s="229">
        <v>0</v>
      </c>
      <c r="F135" s="229">
        <v>0</v>
      </c>
      <c r="G135" s="229">
        <v>0</v>
      </c>
      <c r="H135" s="229">
        <v>0</v>
      </c>
      <c r="I135" s="229">
        <v>0</v>
      </c>
      <c r="J135" s="229">
        <v>0</v>
      </c>
      <c r="K135" s="229">
        <v>0</v>
      </c>
      <c r="L135" s="229">
        <v>0</v>
      </c>
      <c r="M135" s="229">
        <v>0</v>
      </c>
      <c r="N135" s="229">
        <v>0</v>
      </c>
      <c r="O135" s="229">
        <v>0</v>
      </c>
      <c r="P135" s="229">
        <v>0</v>
      </c>
      <c r="Q135" s="229">
        <v>0</v>
      </c>
      <c r="R135" s="229">
        <v>0</v>
      </c>
      <c r="S135" s="229">
        <v>0</v>
      </c>
      <c r="T135" s="229">
        <v>0</v>
      </c>
      <c r="U135" s="229">
        <v>0</v>
      </c>
      <c r="V135" s="229">
        <v>0</v>
      </c>
      <c r="W135" s="229">
        <v>0</v>
      </c>
      <c r="X135" s="229">
        <v>0</v>
      </c>
      <c r="Y135" s="229">
        <v>0</v>
      </c>
      <c r="Z135" s="229">
        <v>0</v>
      </c>
      <c r="AA135" s="229">
        <v>0</v>
      </c>
    </row>
    <row r="136" spans="1:27" x14ac:dyDescent="0.2">
      <c r="A136" s="234" t="s">
        <v>316</v>
      </c>
      <c r="B136" s="238">
        <v>0</v>
      </c>
      <c r="C136" s="238">
        <v>0</v>
      </c>
      <c r="D136" s="238">
        <v>0</v>
      </c>
      <c r="E136" s="238">
        <v>0</v>
      </c>
      <c r="F136" s="238">
        <v>0</v>
      </c>
      <c r="G136" s="238">
        <v>0</v>
      </c>
      <c r="H136" s="238">
        <v>0</v>
      </c>
      <c r="I136" s="238">
        <v>0</v>
      </c>
      <c r="J136" s="238">
        <v>0</v>
      </c>
      <c r="K136" s="238">
        <v>0</v>
      </c>
      <c r="L136" s="238">
        <v>0</v>
      </c>
      <c r="M136" s="238">
        <v>0</v>
      </c>
      <c r="N136" s="238">
        <v>0</v>
      </c>
      <c r="O136" s="238">
        <v>0</v>
      </c>
      <c r="P136" s="238">
        <v>0</v>
      </c>
      <c r="Q136" s="238">
        <v>0</v>
      </c>
      <c r="R136" s="238">
        <v>0</v>
      </c>
      <c r="S136" s="238">
        <v>0</v>
      </c>
      <c r="T136" s="238">
        <v>0</v>
      </c>
      <c r="U136" s="238">
        <v>0</v>
      </c>
      <c r="V136" s="238">
        <v>0</v>
      </c>
      <c r="W136" s="238">
        <v>0</v>
      </c>
      <c r="X136" s="238">
        <v>0</v>
      </c>
      <c r="Y136" s="238">
        <v>0</v>
      </c>
      <c r="Z136" s="238">
        <v>0</v>
      </c>
      <c r="AA136" s="238">
        <v>0</v>
      </c>
    </row>
    <row r="137" spans="1:27" x14ac:dyDescent="0.2">
      <c r="A137" s="234" t="s">
        <v>317</v>
      </c>
      <c r="B137" s="201">
        <v>0</v>
      </c>
      <c r="C137" s="201">
        <v>0</v>
      </c>
      <c r="D137" s="201">
        <v>0</v>
      </c>
      <c r="E137" s="201">
        <v>0</v>
      </c>
      <c r="F137" s="201">
        <v>0</v>
      </c>
      <c r="G137" s="201">
        <v>0</v>
      </c>
      <c r="H137" s="201">
        <v>0</v>
      </c>
      <c r="I137" s="201">
        <v>0</v>
      </c>
      <c r="J137" s="201">
        <v>0</v>
      </c>
      <c r="K137" s="201">
        <v>0</v>
      </c>
      <c r="L137" s="201">
        <v>0</v>
      </c>
      <c r="M137" s="201">
        <v>0</v>
      </c>
      <c r="N137" s="201">
        <v>0</v>
      </c>
      <c r="O137" s="201">
        <v>0</v>
      </c>
      <c r="P137" s="201">
        <v>0</v>
      </c>
      <c r="Q137" s="201">
        <v>0</v>
      </c>
      <c r="R137" s="201">
        <v>0</v>
      </c>
      <c r="S137" s="201">
        <v>0</v>
      </c>
      <c r="T137" s="201">
        <v>0</v>
      </c>
      <c r="U137" s="201">
        <v>0</v>
      </c>
      <c r="V137" s="201">
        <v>0</v>
      </c>
      <c r="W137" s="201">
        <v>0</v>
      </c>
      <c r="X137" s="201">
        <v>0</v>
      </c>
      <c r="Y137" s="201">
        <v>0</v>
      </c>
      <c r="Z137" s="201">
        <v>0</v>
      </c>
      <c r="AA137" s="201">
        <v>0</v>
      </c>
    </row>
    <row r="138" spans="1:27" x14ac:dyDescent="0.2">
      <c r="A138" s="233" t="s">
        <v>318</v>
      </c>
      <c r="B138" s="229">
        <v>0</v>
      </c>
      <c r="C138" s="229">
        <v>0</v>
      </c>
      <c r="D138" s="229">
        <v>0</v>
      </c>
      <c r="E138" s="229">
        <v>0</v>
      </c>
      <c r="F138" s="229">
        <v>0</v>
      </c>
      <c r="G138" s="229">
        <v>0</v>
      </c>
      <c r="H138" s="229">
        <v>0</v>
      </c>
      <c r="I138" s="229">
        <v>0</v>
      </c>
      <c r="J138" s="229">
        <v>0</v>
      </c>
      <c r="K138" s="229">
        <v>0</v>
      </c>
      <c r="L138" s="229">
        <v>0</v>
      </c>
      <c r="M138" s="229">
        <v>0</v>
      </c>
      <c r="N138" s="229">
        <v>0</v>
      </c>
      <c r="O138" s="229">
        <v>0</v>
      </c>
      <c r="P138" s="229">
        <v>0</v>
      </c>
      <c r="Q138" s="229">
        <v>0</v>
      </c>
      <c r="R138" s="229">
        <v>0</v>
      </c>
      <c r="S138" s="229">
        <v>0</v>
      </c>
      <c r="T138" s="229">
        <v>0</v>
      </c>
      <c r="U138" s="229">
        <v>0</v>
      </c>
      <c r="V138" s="229">
        <v>0</v>
      </c>
      <c r="W138" s="229">
        <v>0</v>
      </c>
      <c r="X138" s="229">
        <v>0</v>
      </c>
      <c r="Y138" s="229">
        <v>0</v>
      </c>
      <c r="Z138" s="229">
        <v>0</v>
      </c>
      <c r="AA138" s="229">
        <v>0</v>
      </c>
    </row>
    <row r="139" spans="1:27" x14ac:dyDescent="0.2">
      <c r="A139" s="234" t="s">
        <v>319</v>
      </c>
      <c r="B139" s="238">
        <v>0</v>
      </c>
      <c r="C139" s="238">
        <v>0</v>
      </c>
      <c r="D139" s="238">
        <v>0</v>
      </c>
      <c r="E139" s="238">
        <v>0</v>
      </c>
      <c r="F139" s="238">
        <v>0</v>
      </c>
      <c r="G139" s="238">
        <v>0</v>
      </c>
      <c r="H139" s="238">
        <v>0</v>
      </c>
      <c r="I139" s="238">
        <v>0</v>
      </c>
      <c r="J139" s="238">
        <v>0</v>
      </c>
      <c r="K139" s="238">
        <v>0</v>
      </c>
      <c r="L139" s="238">
        <v>0</v>
      </c>
      <c r="M139" s="238">
        <v>0</v>
      </c>
      <c r="N139" s="238">
        <v>0</v>
      </c>
      <c r="O139" s="238">
        <v>0</v>
      </c>
      <c r="P139" s="238">
        <v>0</v>
      </c>
      <c r="Q139" s="238">
        <v>0</v>
      </c>
      <c r="R139" s="238">
        <v>0</v>
      </c>
      <c r="S139" s="238">
        <v>0</v>
      </c>
      <c r="T139" s="238">
        <v>0</v>
      </c>
      <c r="U139" s="238">
        <v>0</v>
      </c>
      <c r="V139" s="238">
        <v>0</v>
      </c>
      <c r="W139" s="238">
        <v>0</v>
      </c>
      <c r="X139" s="238">
        <v>0</v>
      </c>
      <c r="Y139" s="238">
        <v>0</v>
      </c>
      <c r="Z139" s="238">
        <v>0</v>
      </c>
      <c r="AA139" s="238">
        <v>0</v>
      </c>
    </row>
    <row r="140" spans="1:27" x14ac:dyDescent="0.2">
      <c r="A140" s="234" t="s">
        <v>320</v>
      </c>
      <c r="B140" s="201">
        <v>0</v>
      </c>
      <c r="C140" s="201">
        <v>0</v>
      </c>
      <c r="D140" s="201">
        <v>0</v>
      </c>
      <c r="E140" s="201">
        <v>0</v>
      </c>
      <c r="F140" s="201">
        <v>0</v>
      </c>
      <c r="G140" s="201">
        <v>0</v>
      </c>
      <c r="H140" s="201">
        <v>0</v>
      </c>
      <c r="I140" s="201">
        <v>0</v>
      </c>
      <c r="J140" s="201">
        <v>0</v>
      </c>
      <c r="K140" s="201">
        <v>0</v>
      </c>
      <c r="L140" s="201">
        <v>0</v>
      </c>
      <c r="M140" s="201">
        <v>0</v>
      </c>
      <c r="N140" s="201">
        <v>0</v>
      </c>
      <c r="O140" s="201">
        <v>0</v>
      </c>
      <c r="P140" s="201">
        <v>0</v>
      </c>
      <c r="Q140" s="201">
        <v>0</v>
      </c>
      <c r="R140" s="201">
        <v>0</v>
      </c>
      <c r="S140" s="201">
        <v>0</v>
      </c>
      <c r="T140" s="201">
        <v>0</v>
      </c>
      <c r="U140" s="201">
        <v>0</v>
      </c>
      <c r="V140" s="201">
        <v>0</v>
      </c>
      <c r="W140" s="201">
        <v>0</v>
      </c>
      <c r="X140" s="201">
        <v>0</v>
      </c>
      <c r="Y140" s="201">
        <v>0</v>
      </c>
      <c r="Z140" s="201">
        <v>0</v>
      </c>
      <c r="AA140" s="201">
        <v>0</v>
      </c>
    </row>
    <row r="141" spans="1:27" x14ac:dyDescent="0.2">
      <c r="A141" s="219" t="s">
        <v>321</v>
      </c>
      <c r="B141" s="239">
        <v>0</v>
      </c>
      <c r="C141" s="239">
        <v>0</v>
      </c>
      <c r="D141" s="239">
        <v>0</v>
      </c>
      <c r="E141" s="239">
        <v>0</v>
      </c>
      <c r="F141" s="239">
        <v>0</v>
      </c>
      <c r="G141" s="239">
        <v>0</v>
      </c>
      <c r="H141" s="239">
        <v>0</v>
      </c>
      <c r="I141" s="239">
        <v>0</v>
      </c>
      <c r="J141" s="239">
        <v>0</v>
      </c>
      <c r="K141" s="239">
        <v>0</v>
      </c>
      <c r="L141" s="239">
        <v>0</v>
      </c>
      <c r="M141" s="239">
        <v>0</v>
      </c>
      <c r="N141" s="239">
        <v>0</v>
      </c>
      <c r="O141" s="239">
        <v>0</v>
      </c>
      <c r="P141" s="239">
        <v>0</v>
      </c>
      <c r="Q141" s="239">
        <v>0</v>
      </c>
      <c r="R141" s="239">
        <v>0</v>
      </c>
      <c r="S141" s="239">
        <v>0</v>
      </c>
      <c r="T141" s="239">
        <v>0</v>
      </c>
      <c r="U141" s="239">
        <v>0</v>
      </c>
      <c r="V141" s="239">
        <v>0</v>
      </c>
      <c r="W141" s="239">
        <v>0</v>
      </c>
      <c r="X141" s="239">
        <v>0</v>
      </c>
      <c r="Y141" s="239">
        <v>0</v>
      </c>
      <c r="Z141" s="239">
        <v>0</v>
      </c>
      <c r="AA141" s="239">
        <v>0</v>
      </c>
    </row>
    <row r="142" spans="1:27" x14ac:dyDescent="0.2">
      <c r="A142" s="233" t="s">
        <v>322</v>
      </c>
      <c r="B142" s="240">
        <v>0</v>
      </c>
      <c r="C142" s="240">
        <v>0</v>
      </c>
      <c r="D142" s="240">
        <v>0</v>
      </c>
      <c r="E142" s="240">
        <v>0</v>
      </c>
      <c r="F142" s="240">
        <v>0</v>
      </c>
      <c r="G142" s="240">
        <v>0</v>
      </c>
      <c r="H142" s="240">
        <v>0</v>
      </c>
      <c r="I142" s="240">
        <v>0</v>
      </c>
      <c r="J142" s="240">
        <v>0</v>
      </c>
      <c r="K142" s="240">
        <v>0</v>
      </c>
      <c r="L142" s="240">
        <v>0</v>
      </c>
      <c r="M142" s="240">
        <v>0</v>
      </c>
      <c r="N142" s="240">
        <v>0</v>
      </c>
      <c r="O142" s="240">
        <v>0</v>
      </c>
      <c r="P142" s="240">
        <v>0</v>
      </c>
      <c r="Q142" s="240">
        <v>0</v>
      </c>
      <c r="R142" s="240">
        <v>0</v>
      </c>
      <c r="S142" s="240">
        <v>0</v>
      </c>
      <c r="T142" s="240">
        <v>0</v>
      </c>
      <c r="U142" s="240">
        <v>0</v>
      </c>
      <c r="V142" s="240">
        <v>0</v>
      </c>
      <c r="W142" s="240">
        <v>0</v>
      </c>
      <c r="X142" s="240">
        <v>0</v>
      </c>
      <c r="Y142" s="240">
        <v>0</v>
      </c>
      <c r="Z142" s="240">
        <v>0</v>
      </c>
      <c r="AA142" s="240">
        <v>0</v>
      </c>
    </row>
    <row r="143" spans="1:27" x14ac:dyDescent="0.2">
      <c r="A143" s="234" t="s">
        <v>323</v>
      </c>
      <c r="B143" s="204">
        <v>0</v>
      </c>
      <c r="C143" s="204">
        <v>0</v>
      </c>
      <c r="D143" s="204">
        <v>0</v>
      </c>
      <c r="E143" s="204">
        <v>0</v>
      </c>
      <c r="F143" s="204">
        <v>0</v>
      </c>
      <c r="G143" s="204">
        <v>0</v>
      </c>
      <c r="H143" s="204">
        <v>0</v>
      </c>
      <c r="I143" s="204">
        <v>0</v>
      </c>
      <c r="J143" s="204">
        <v>0</v>
      </c>
      <c r="K143" s="204">
        <v>0</v>
      </c>
      <c r="L143" s="204">
        <v>0</v>
      </c>
      <c r="M143" s="204">
        <v>0</v>
      </c>
      <c r="N143" s="204">
        <v>0</v>
      </c>
      <c r="O143" s="204">
        <v>0</v>
      </c>
      <c r="P143" s="204">
        <v>0</v>
      </c>
      <c r="Q143" s="204">
        <v>0</v>
      </c>
      <c r="R143" s="204">
        <v>0</v>
      </c>
      <c r="S143" s="204">
        <v>0</v>
      </c>
      <c r="T143" s="204">
        <v>0</v>
      </c>
      <c r="U143" s="204">
        <v>0</v>
      </c>
      <c r="V143" s="204">
        <v>0</v>
      </c>
      <c r="W143" s="204">
        <v>0</v>
      </c>
      <c r="X143" s="204">
        <v>0</v>
      </c>
      <c r="Y143" s="204">
        <v>0</v>
      </c>
      <c r="Z143" s="204">
        <v>0</v>
      </c>
      <c r="AA143" s="204">
        <v>0</v>
      </c>
    </row>
    <row r="144" spans="1:27" x14ac:dyDescent="0.2">
      <c r="A144" s="234" t="s">
        <v>324</v>
      </c>
      <c r="B144" s="201">
        <v>0</v>
      </c>
      <c r="C144" s="201">
        <v>0</v>
      </c>
      <c r="D144" s="201">
        <v>0</v>
      </c>
      <c r="E144" s="201">
        <v>0</v>
      </c>
      <c r="F144" s="201">
        <v>0</v>
      </c>
      <c r="G144" s="201">
        <v>0</v>
      </c>
      <c r="H144" s="201">
        <v>0</v>
      </c>
      <c r="I144" s="201">
        <v>0</v>
      </c>
      <c r="J144" s="201">
        <v>0</v>
      </c>
      <c r="K144" s="201">
        <v>0</v>
      </c>
      <c r="L144" s="201">
        <v>0</v>
      </c>
      <c r="M144" s="201">
        <v>0</v>
      </c>
      <c r="N144" s="201">
        <v>0</v>
      </c>
      <c r="O144" s="201">
        <v>0</v>
      </c>
      <c r="P144" s="201">
        <v>0</v>
      </c>
      <c r="Q144" s="201">
        <v>0</v>
      </c>
      <c r="R144" s="201">
        <v>0</v>
      </c>
      <c r="S144" s="201">
        <v>0</v>
      </c>
      <c r="T144" s="201">
        <v>0</v>
      </c>
      <c r="U144" s="201">
        <v>0</v>
      </c>
      <c r="V144" s="201">
        <v>0</v>
      </c>
      <c r="W144" s="201">
        <v>0</v>
      </c>
      <c r="X144" s="201">
        <v>0</v>
      </c>
      <c r="Y144" s="201">
        <v>0</v>
      </c>
      <c r="Z144" s="201">
        <v>0</v>
      </c>
      <c r="AA144" s="201">
        <v>0</v>
      </c>
    </row>
    <row r="145" spans="1:28" x14ac:dyDescent="0.2">
      <c r="A145" s="234" t="s">
        <v>325</v>
      </c>
      <c r="B145" s="201">
        <v>0</v>
      </c>
      <c r="C145" s="201">
        <v>0</v>
      </c>
      <c r="D145" s="201">
        <v>0</v>
      </c>
      <c r="E145" s="201">
        <v>0</v>
      </c>
      <c r="F145" s="201">
        <v>0</v>
      </c>
      <c r="G145" s="201">
        <v>0</v>
      </c>
      <c r="H145" s="201">
        <v>0</v>
      </c>
      <c r="I145" s="201">
        <v>0</v>
      </c>
      <c r="J145" s="201">
        <v>0</v>
      </c>
      <c r="K145" s="201">
        <v>0</v>
      </c>
      <c r="L145" s="201">
        <v>0</v>
      </c>
      <c r="M145" s="201">
        <v>0</v>
      </c>
      <c r="N145" s="201">
        <v>0</v>
      </c>
      <c r="O145" s="201">
        <v>0</v>
      </c>
      <c r="P145" s="201">
        <v>0</v>
      </c>
      <c r="Q145" s="201">
        <v>0</v>
      </c>
      <c r="R145" s="201">
        <v>0</v>
      </c>
      <c r="S145" s="201">
        <v>0</v>
      </c>
      <c r="T145" s="201">
        <v>0</v>
      </c>
      <c r="U145" s="201">
        <v>0</v>
      </c>
      <c r="V145" s="201">
        <v>0</v>
      </c>
      <c r="W145" s="201">
        <v>0</v>
      </c>
      <c r="X145" s="201">
        <v>0</v>
      </c>
      <c r="Y145" s="201">
        <v>0</v>
      </c>
      <c r="Z145" s="201">
        <v>0</v>
      </c>
      <c r="AA145" s="201">
        <v>0</v>
      </c>
    </row>
    <row r="146" spans="1:28" x14ac:dyDescent="0.2">
      <c r="A146" s="234" t="s">
        <v>326</v>
      </c>
      <c r="B146" s="201">
        <v>0</v>
      </c>
      <c r="C146" s="201">
        <v>0</v>
      </c>
      <c r="D146" s="201">
        <v>0</v>
      </c>
      <c r="E146" s="201">
        <v>0</v>
      </c>
      <c r="F146" s="201">
        <v>0</v>
      </c>
      <c r="G146" s="201">
        <v>0</v>
      </c>
      <c r="H146" s="201">
        <v>0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0</v>
      </c>
      <c r="Z146" s="201">
        <v>0</v>
      </c>
      <c r="AA146" s="201">
        <v>0</v>
      </c>
    </row>
    <row r="147" spans="1:28" x14ac:dyDescent="0.2">
      <c r="A147" s="233" t="s">
        <v>327</v>
      </c>
      <c r="B147" s="241">
        <v>0</v>
      </c>
      <c r="C147" s="241">
        <v>0</v>
      </c>
      <c r="D147" s="241">
        <v>0</v>
      </c>
      <c r="E147" s="241">
        <v>0</v>
      </c>
      <c r="F147" s="241">
        <v>0</v>
      </c>
      <c r="G147" s="241">
        <v>0</v>
      </c>
      <c r="H147" s="241">
        <v>0</v>
      </c>
      <c r="I147" s="241">
        <v>0</v>
      </c>
      <c r="J147" s="241">
        <v>0</v>
      </c>
      <c r="K147" s="241">
        <v>0</v>
      </c>
      <c r="L147" s="241">
        <v>0</v>
      </c>
      <c r="M147" s="241">
        <v>0</v>
      </c>
      <c r="N147" s="241">
        <v>0</v>
      </c>
      <c r="O147" s="241">
        <v>0</v>
      </c>
      <c r="P147" s="241">
        <v>0</v>
      </c>
      <c r="Q147" s="241">
        <v>0</v>
      </c>
      <c r="R147" s="241">
        <v>0</v>
      </c>
      <c r="S147" s="241">
        <v>0</v>
      </c>
      <c r="T147" s="241">
        <v>0</v>
      </c>
      <c r="U147" s="241">
        <v>0</v>
      </c>
      <c r="V147" s="241">
        <v>0</v>
      </c>
      <c r="W147" s="241">
        <v>0</v>
      </c>
      <c r="X147" s="241">
        <v>0</v>
      </c>
      <c r="Y147" s="241">
        <v>0</v>
      </c>
      <c r="Z147" s="241">
        <v>0</v>
      </c>
      <c r="AA147" s="241">
        <v>0</v>
      </c>
    </row>
    <row r="148" spans="1:28" x14ac:dyDescent="0.2">
      <c r="A148" s="233" t="s">
        <v>328</v>
      </c>
      <c r="B148" s="241">
        <v>0</v>
      </c>
      <c r="C148" s="241">
        <v>0</v>
      </c>
      <c r="D148" s="241">
        <v>0</v>
      </c>
      <c r="E148" s="241">
        <v>0</v>
      </c>
      <c r="F148" s="241">
        <v>0</v>
      </c>
      <c r="G148" s="241">
        <v>0</v>
      </c>
      <c r="H148" s="241">
        <v>0</v>
      </c>
      <c r="I148" s="241">
        <v>0</v>
      </c>
      <c r="J148" s="241">
        <v>0</v>
      </c>
      <c r="K148" s="241">
        <v>0</v>
      </c>
      <c r="L148" s="241">
        <v>0</v>
      </c>
      <c r="M148" s="241">
        <v>0</v>
      </c>
      <c r="N148" s="241">
        <v>0</v>
      </c>
      <c r="O148" s="241">
        <v>0</v>
      </c>
      <c r="P148" s="241">
        <v>0</v>
      </c>
      <c r="Q148" s="241">
        <v>0</v>
      </c>
      <c r="R148" s="241">
        <v>0</v>
      </c>
      <c r="S148" s="241">
        <v>0</v>
      </c>
      <c r="T148" s="241">
        <v>0</v>
      </c>
      <c r="U148" s="241">
        <v>0</v>
      </c>
      <c r="V148" s="241">
        <v>0</v>
      </c>
      <c r="W148" s="241">
        <v>0</v>
      </c>
      <c r="X148" s="241">
        <v>0</v>
      </c>
      <c r="Y148" s="241">
        <v>0</v>
      </c>
      <c r="Z148" s="241">
        <v>0</v>
      </c>
      <c r="AA148" s="241">
        <v>0</v>
      </c>
    </row>
    <row r="149" spans="1:28" x14ac:dyDescent="0.2">
      <c r="A149" s="233" t="s">
        <v>329</v>
      </c>
      <c r="B149" s="201">
        <v>0</v>
      </c>
      <c r="C149" s="201">
        <v>0</v>
      </c>
      <c r="D149" s="201">
        <v>0</v>
      </c>
      <c r="E149" s="201">
        <v>0</v>
      </c>
      <c r="F149" s="201">
        <v>0</v>
      </c>
      <c r="G149" s="201">
        <v>0</v>
      </c>
      <c r="H149" s="201">
        <v>0</v>
      </c>
      <c r="I149" s="201">
        <v>0</v>
      </c>
      <c r="J149" s="201">
        <v>0</v>
      </c>
      <c r="K149" s="201">
        <v>0</v>
      </c>
      <c r="L149" s="201">
        <v>0</v>
      </c>
      <c r="M149" s="201">
        <v>0</v>
      </c>
      <c r="N149" s="201">
        <v>0</v>
      </c>
      <c r="O149" s="201">
        <v>0</v>
      </c>
      <c r="P149" s="201">
        <v>0</v>
      </c>
      <c r="Q149" s="201">
        <v>0</v>
      </c>
      <c r="R149" s="201">
        <v>0</v>
      </c>
      <c r="S149" s="201">
        <v>0</v>
      </c>
      <c r="T149" s="201">
        <v>0</v>
      </c>
      <c r="U149" s="201">
        <v>0</v>
      </c>
      <c r="V149" s="201">
        <v>0</v>
      </c>
      <c r="W149" s="201">
        <v>0</v>
      </c>
      <c r="X149" s="201">
        <v>0</v>
      </c>
      <c r="Y149" s="201">
        <v>0</v>
      </c>
      <c r="Z149" s="201">
        <v>0</v>
      </c>
      <c r="AA149" s="201">
        <v>0</v>
      </c>
    </row>
    <row r="150" spans="1:28" x14ac:dyDescent="0.2">
      <c r="A150" s="233" t="s">
        <v>330</v>
      </c>
      <c r="B150" s="201">
        <v>0</v>
      </c>
      <c r="C150" s="201">
        <v>0</v>
      </c>
      <c r="D150" s="201">
        <v>0</v>
      </c>
      <c r="E150" s="201">
        <v>0</v>
      </c>
      <c r="F150" s="201">
        <v>0</v>
      </c>
      <c r="G150" s="201">
        <v>0</v>
      </c>
      <c r="H150" s="201">
        <v>0</v>
      </c>
      <c r="I150" s="201">
        <v>0</v>
      </c>
      <c r="J150" s="201">
        <v>0</v>
      </c>
      <c r="K150" s="201">
        <v>0</v>
      </c>
      <c r="L150" s="201">
        <v>0</v>
      </c>
      <c r="M150" s="201">
        <v>0</v>
      </c>
      <c r="N150" s="201">
        <v>0</v>
      </c>
      <c r="O150" s="201">
        <v>0</v>
      </c>
      <c r="P150" s="201">
        <v>0</v>
      </c>
      <c r="Q150" s="201">
        <v>0</v>
      </c>
      <c r="R150" s="201">
        <v>0</v>
      </c>
      <c r="S150" s="201">
        <v>0</v>
      </c>
      <c r="T150" s="201">
        <v>0</v>
      </c>
      <c r="U150" s="201">
        <v>0</v>
      </c>
      <c r="V150" s="201">
        <v>0</v>
      </c>
      <c r="W150" s="201">
        <v>0</v>
      </c>
      <c r="X150" s="201">
        <v>0</v>
      </c>
      <c r="Y150" s="201">
        <v>0</v>
      </c>
      <c r="Z150" s="201">
        <v>0</v>
      </c>
      <c r="AA150" s="201">
        <v>0</v>
      </c>
    </row>
    <row r="151" spans="1:28" x14ac:dyDescent="0.2">
      <c r="A151" s="233" t="s">
        <v>331</v>
      </c>
      <c r="B151" s="201">
        <v>0</v>
      </c>
      <c r="C151" s="201">
        <v>0</v>
      </c>
      <c r="D151" s="201">
        <v>0</v>
      </c>
      <c r="E151" s="201">
        <v>0</v>
      </c>
      <c r="F151" s="201">
        <v>0</v>
      </c>
      <c r="G151" s="201">
        <v>0</v>
      </c>
      <c r="H151" s="201">
        <v>0</v>
      </c>
      <c r="I151" s="201">
        <v>0</v>
      </c>
      <c r="J151" s="201">
        <v>0</v>
      </c>
      <c r="K151" s="201">
        <v>0</v>
      </c>
      <c r="L151" s="201">
        <v>0</v>
      </c>
      <c r="M151" s="201">
        <v>0</v>
      </c>
      <c r="N151" s="201">
        <v>0</v>
      </c>
      <c r="O151" s="201">
        <v>0</v>
      </c>
      <c r="P151" s="201">
        <v>0</v>
      </c>
      <c r="Q151" s="201">
        <v>0</v>
      </c>
      <c r="R151" s="201">
        <v>0</v>
      </c>
      <c r="S151" s="201">
        <v>0</v>
      </c>
      <c r="T151" s="201">
        <v>0</v>
      </c>
      <c r="U151" s="201">
        <v>0</v>
      </c>
      <c r="V151" s="201">
        <v>0</v>
      </c>
      <c r="W151" s="201">
        <v>0</v>
      </c>
      <c r="X151" s="201">
        <v>0</v>
      </c>
      <c r="Y151" s="201">
        <v>0</v>
      </c>
      <c r="Z151" s="201">
        <v>0</v>
      </c>
      <c r="AA151" s="201">
        <v>0</v>
      </c>
    </row>
    <row r="152" spans="1:28" x14ac:dyDescent="0.2">
      <c r="A152" s="233" t="s">
        <v>332</v>
      </c>
      <c r="B152" s="201">
        <v>0</v>
      </c>
      <c r="C152" s="201">
        <v>0</v>
      </c>
      <c r="D152" s="201">
        <v>0</v>
      </c>
      <c r="E152" s="201">
        <v>0</v>
      </c>
      <c r="F152" s="201">
        <v>0</v>
      </c>
      <c r="G152" s="201">
        <v>0</v>
      </c>
      <c r="H152" s="201">
        <v>0</v>
      </c>
      <c r="I152" s="201">
        <v>0</v>
      </c>
      <c r="J152" s="201">
        <v>0</v>
      </c>
      <c r="K152" s="201">
        <v>0</v>
      </c>
      <c r="L152" s="201">
        <v>0</v>
      </c>
      <c r="M152" s="201">
        <v>0</v>
      </c>
      <c r="N152" s="201">
        <v>0</v>
      </c>
      <c r="O152" s="201">
        <v>0</v>
      </c>
      <c r="P152" s="201">
        <v>0</v>
      </c>
      <c r="Q152" s="201">
        <v>0</v>
      </c>
      <c r="R152" s="201">
        <v>0</v>
      </c>
      <c r="S152" s="201">
        <v>0</v>
      </c>
      <c r="T152" s="201">
        <v>0</v>
      </c>
      <c r="U152" s="201">
        <v>0</v>
      </c>
      <c r="V152" s="201">
        <v>0</v>
      </c>
      <c r="W152" s="201">
        <v>0</v>
      </c>
      <c r="X152" s="201">
        <v>0</v>
      </c>
      <c r="Y152" s="201">
        <v>0</v>
      </c>
      <c r="Z152" s="201">
        <v>0</v>
      </c>
      <c r="AA152" s="201">
        <v>0</v>
      </c>
    </row>
    <row r="153" spans="1:28" x14ac:dyDescent="0.2">
      <c r="A153" s="233" t="s">
        <v>333</v>
      </c>
      <c r="B153" s="201">
        <v>0</v>
      </c>
      <c r="C153" s="201">
        <v>0</v>
      </c>
      <c r="D153" s="201">
        <v>0</v>
      </c>
      <c r="E153" s="201">
        <v>0</v>
      </c>
      <c r="F153" s="201">
        <v>0</v>
      </c>
      <c r="G153" s="201">
        <v>0</v>
      </c>
      <c r="H153" s="201">
        <v>0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</row>
    <row r="154" spans="1:28" ht="16" thickBot="1" x14ac:dyDescent="0.25">
      <c r="A154" s="242" t="s">
        <v>334</v>
      </c>
      <c r="B154" s="243">
        <v>0</v>
      </c>
      <c r="C154" s="243">
        <v>0</v>
      </c>
      <c r="D154" s="243">
        <v>0</v>
      </c>
      <c r="E154" s="243">
        <v>0</v>
      </c>
      <c r="F154" s="243">
        <v>0</v>
      </c>
      <c r="G154" s="243">
        <v>0</v>
      </c>
      <c r="H154" s="243">
        <v>0</v>
      </c>
      <c r="I154" s="243">
        <v>0</v>
      </c>
      <c r="J154" s="243">
        <v>0</v>
      </c>
      <c r="K154" s="243">
        <v>0</v>
      </c>
      <c r="L154" s="243">
        <v>0</v>
      </c>
      <c r="M154" s="243">
        <v>0</v>
      </c>
      <c r="N154" s="243">
        <v>0</v>
      </c>
      <c r="O154" s="243">
        <v>0</v>
      </c>
      <c r="P154" s="243">
        <v>0</v>
      </c>
      <c r="Q154" s="243">
        <v>0</v>
      </c>
      <c r="R154" s="243">
        <v>0</v>
      </c>
      <c r="S154" s="243">
        <v>0</v>
      </c>
      <c r="T154" s="243">
        <v>0</v>
      </c>
      <c r="U154" s="243">
        <v>0</v>
      </c>
      <c r="V154" s="243">
        <v>0</v>
      </c>
      <c r="W154" s="243">
        <v>0</v>
      </c>
      <c r="X154" s="243">
        <v>0</v>
      </c>
      <c r="Y154" s="243">
        <v>0</v>
      </c>
      <c r="Z154" s="243">
        <v>0</v>
      </c>
      <c r="AA154" s="243">
        <v>0</v>
      </c>
    </row>
    <row r="155" spans="1:28" x14ac:dyDescent="0.2">
      <c r="A155" s="231" t="s">
        <v>335</v>
      </c>
      <c r="B155" s="244">
        <v>0</v>
      </c>
      <c r="C155" s="244">
        <v>0</v>
      </c>
      <c r="D155" s="244">
        <v>0</v>
      </c>
      <c r="E155" s="244">
        <v>0</v>
      </c>
      <c r="F155" s="244">
        <v>0</v>
      </c>
      <c r="G155" s="244">
        <v>0</v>
      </c>
      <c r="H155" s="244">
        <v>0</v>
      </c>
      <c r="I155" s="244">
        <v>0</v>
      </c>
      <c r="J155" s="244">
        <v>0</v>
      </c>
      <c r="K155" s="244">
        <v>0</v>
      </c>
      <c r="L155" s="244">
        <v>0</v>
      </c>
      <c r="M155" s="244">
        <v>0</v>
      </c>
      <c r="N155" s="244">
        <v>0</v>
      </c>
      <c r="O155" s="244">
        <v>0</v>
      </c>
      <c r="P155" s="244">
        <v>0</v>
      </c>
      <c r="Q155" s="244">
        <v>0</v>
      </c>
      <c r="R155" s="244">
        <v>0</v>
      </c>
      <c r="S155" s="244">
        <v>0</v>
      </c>
      <c r="T155" s="244">
        <v>0</v>
      </c>
      <c r="U155" s="244">
        <v>0</v>
      </c>
      <c r="V155" s="244">
        <v>0</v>
      </c>
      <c r="W155" s="244">
        <v>0</v>
      </c>
      <c r="X155" s="244">
        <v>0</v>
      </c>
      <c r="Y155" s="244">
        <v>0</v>
      </c>
      <c r="Z155" s="244">
        <v>0</v>
      </c>
      <c r="AA155" s="244">
        <v>0</v>
      </c>
      <c r="AB155" t="s">
        <v>366</v>
      </c>
    </row>
    <row r="156" spans="1:28" x14ac:dyDescent="0.2">
      <c r="A156" s="245" t="s">
        <v>336</v>
      </c>
      <c r="B156" s="221">
        <v>0</v>
      </c>
      <c r="C156" s="221">
        <v>0</v>
      </c>
      <c r="D156" s="221">
        <v>0</v>
      </c>
      <c r="E156" s="221">
        <v>0</v>
      </c>
      <c r="F156" s="221">
        <v>0</v>
      </c>
      <c r="G156" s="221">
        <v>0</v>
      </c>
      <c r="H156" s="221">
        <v>0</v>
      </c>
      <c r="I156" s="221">
        <v>0</v>
      </c>
      <c r="J156" s="221">
        <v>0</v>
      </c>
      <c r="K156" s="221">
        <v>0</v>
      </c>
      <c r="L156" s="221">
        <v>0</v>
      </c>
      <c r="M156" s="221">
        <v>0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0</v>
      </c>
      <c r="X156" s="221">
        <v>0</v>
      </c>
      <c r="Y156" s="221">
        <v>0</v>
      </c>
      <c r="Z156" s="221">
        <v>0</v>
      </c>
      <c r="AA156" s="221">
        <v>0</v>
      </c>
    </row>
    <row r="157" spans="1:28" x14ac:dyDescent="0.2">
      <c r="A157" s="246" t="s">
        <v>337</v>
      </c>
      <c r="B157" s="247">
        <v>0</v>
      </c>
      <c r="C157" s="247">
        <v>0</v>
      </c>
      <c r="D157" s="247">
        <v>0</v>
      </c>
      <c r="E157" s="247">
        <v>0</v>
      </c>
      <c r="F157" s="247">
        <v>0</v>
      </c>
      <c r="G157" s="247">
        <v>0</v>
      </c>
      <c r="H157" s="247">
        <v>0</v>
      </c>
      <c r="I157" s="247">
        <v>0</v>
      </c>
      <c r="J157" s="247">
        <v>0</v>
      </c>
      <c r="K157" s="247">
        <v>0</v>
      </c>
      <c r="L157" s="247">
        <v>0</v>
      </c>
      <c r="M157" s="247">
        <v>0</v>
      </c>
      <c r="N157" s="247">
        <v>0</v>
      </c>
      <c r="O157" s="247">
        <v>0</v>
      </c>
      <c r="P157" s="247">
        <v>0</v>
      </c>
      <c r="Q157" s="247">
        <v>0</v>
      </c>
      <c r="R157" s="247">
        <v>0</v>
      </c>
      <c r="S157" s="247">
        <v>0</v>
      </c>
      <c r="T157" s="247">
        <v>0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</row>
    <row r="158" spans="1:28" x14ac:dyDescent="0.2">
      <c r="A158" s="246" t="s">
        <v>338</v>
      </c>
      <c r="B158" s="247">
        <v>0</v>
      </c>
      <c r="C158" s="247">
        <v>0</v>
      </c>
      <c r="D158" s="247">
        <v>0</v>
      </c>
      <c r="E158" s="247">
        <v>0</v>
      </c>
      <c r="F158" s="247">
        <v>0</v>
      </c>
      <c r="G158" s="247">
        <v>0</v>
      </c>
      <c r="H158" s="247">
        <v>0</v>
      </c>
      <c r="I158" s="247">
        <v>0</v>
      </c>
      <c r="J158" s="247">
        <v>0</v>
      </c>
      <c r="K158" s="247">
        <v>0</v>
      </c>
      <c r="L158" s="247">
        <v>0</v>
      </c>
      <c r="M158" s="247">
        <v>0</v>
      </c>
      <c r="N158" s="247">
        <v>0</v>
      </c>
      <c r="O158" s="247">
        <v>0</v>
      </c>
      <c r="P158" s="247">
        <v>0</v>
      </c>
      <c r="Q158" s="247">
        <v>0</v>
      </c>
      <c r="R158" s="247">
        <v>0</v>
      </c>
      <c r="S158" s="247">
        <v>0</v>
      </c>
      <c r="T158" s="247">
        <v>0</v>
      </c>
      <c r="U158" s="247">
        <v>0</v>
      </c>
      <c r="V158" s="247">
        <v>0</v>
      </c>
      <c r="W158" s="247">
        <v>0</v>
      </c>
      <c r="X158" s="247">
        <v>0</v>
      </c>
      <c r="Y158" s="247">
        <v>0</v>
      </c>
      <c r="Z158" s="247">
        <v>0</v>
      </c>
      <c r="AA158" s="247">
        <v>0</v>
      </c>
    </row>
    <row r="159" spans="1:28" x14ac:dyDescent="0.2">
      <c r="A159" s="246" t="s">
        <v>339</v>
      </c>
      <c r="B159" s="247">
        <v>0</v>
      </c>
      <c r="C159" s="247">
        <v>0</v>
      </c>
      <c r="D159" s="247">
        <v>0</v>
      </c>
      <c r="E159" s="247">
        <v>0</v>
      </c>
      <c r="F159" s="247">
        <v>0</v>
      </c>
      <c r="G159" s="247">
        <v>0</v>
      </c>
      <c r="H159" s="247">
        <v>0</v>
      </c>
      <c r="I159" s="247">
        <v>0</v>
      </c>
      <c r="J159" s="247">
        <v>0</v>
      </c>
      <c r="K159" s="247">
        <v>0</v>
      </c>
      <c r="L159" s="247">
        <v>0</v>
      </c>
      <c r="M159" s="247">
        <v>0</v>
      </c>
      <c r="N159" s="247">
        <v>0</v>
      </c>
      <c r="O159" s="247">
        <v>0</v>
      </c>
      <c r="P159" s="247">
        <v>0</v>
      </c>
      <c r="Q159" s="247">
        <v>0</v>
      </c>
      <c r="R159" s="247">
        <v>0</v>
      </c>
      <c r="S159" s="247">
        <v>0</v>
      </c>
      <c r="T159" s="247">
        <v>0</v>
      </c>
      <c r="U159" s="247">
        <v>0</v>
      </c>
      <c r="V159" s="247">
        <v>0</v>
      </c>
      <c r="W159" s="247">
        <v>0</v>
      </c>
      <c r="X159" s="247">
        <v>0</v>
      </c>
      <c r="Y159" s="247">
        <v>0</v>
      </c>
      <c r="Z159" s="247">
        <v>0</v>
      </c>
      <c r="AA159" s="247">
        <v>0</v>
      </c>
    </row>
    <row r="160" spans="1:28" x14ac:dyDescent="0.2">
      <c r="A160" s="245" t="s">
        <v>340</v>
      </c>
      <c r="B160" s="229">
        <v>0</v>
      </c>
      <c r="C160" s="229">
        <v>0</v>
      </c>
      <c r="D160" s="229">
        <v>0</v>
      </c>
      <c r="E160" s="229">
        <v>0</v>
      </c>
      <c r="F160" s="229">
        <v>0</v>
      </c>
      <c r="G160" s="229">
        <v>0</v>
      </c>
      <c r="H160" s="229">
        <v>0</v>
      </c>
      <c r="I160" s="229">
        <v>0</v>
      </c>
      <c r="J160" s="229">
        <v>0</v>
      </c>
      <c r="K160" s="229">
        <v>0</v>
      </c>
      <c r="L160" s="229">
        <v>0</v>
      </c>
      <c r="M160" s="229">
        <v>0</v>
      </c>
      <c r="N160" s="229">
        <v>0</v>
      </c>
      <c r="O160" s="229">
        <v>0</v>
      </c>
      <c r="P160" s="229">
        <v>0</v>
      </c>
      <c r="Q160" s="229">
        <v>0</v>
      </c>
      <c r="R160" s="229">
        <v>0</v>
      </c>
      <c r="S160" s="229">
        <v>0</v>
      </c>
      <c r="T160" s="229">
        <v>0</v>
      </c>
      <c r="U160" s="229">
        <v>0</v>
      </c>
      <c r="V160" s="229">
        <v>0</v>
      </c>
      <c r="W160" s="229">
        <v>0</v>
      </c>
      <c r="X160" s="229">
        <v>0</v>
      </c>
      <c r="Y160" s="229">
        <v>0</v>
      </c>
      <c r="Z160" s="229">
        <v>0</v>
      </c>
      <c r="AA160" s="229">
        <v>0</v>
      </c>
    </row>
    <row r="161" spans="1:27" x14ac:dyDescent="0.2">
      <c r="A161" s="245" t="s">
        <v>341</v>
      </c>
      <c r="B161" s="221">
        <v>0</v>
      </c>
      <c r="C161" s="221">
        <v>0</v>
      </c>
      <c r="D161" s="221">
        <v>0</v>
      </c>
      <c r="E161" s="221">
        <v>0</v>
      </c>
      <c r="F161" s="221">
        <v>0</v>
      </c>
      <c r="G161" s="221">
        <v>0</v>
      </c>
      <c r="H161" s="221">
        <v>0</v>
      </c>
      <c r="I161" s="221">
        <v>0</v>
      </c>
      <c r="J161" s="221">
        <v>0</v>
      </c>
      <c r="K161" s="221">
        <v>0</v>
      </c>
      <c r="L161" s="221">
        <v>0</v>
      </c>
      <c r="M161" s="221">
        <v>0</v>
      </c>
      <c r="N161" s="221">
        <v>0</v>
      </c>
      <c r="O161" s="221">
        <v>0</v>
      </c>
      <c r="P161" s="221">
        <v>0</v>
      </c>
      <c r="Q161" s="221">
        <v>0</v>
      </c>
      <c r="R161" s="221">
        <v>0</v>
      </c>
      <c r="S161" s="221">
        <v>0</v>
      </c>
      <c r="T161" s="221">
        <v>0</v>
      </c>
      <c r="U161" s="221">
        <v>0</v>
      </c>
      <c r="V161" s="221">
        <v>0</v>
      </c>
      <c r="W161" s="221">
        <v>0</v>
      </c>
      <c r="X161" s="221">
        <v>0</v>
      </c>
      <c r="Y161" s="221">
        <v>0</v>
      </c>
      <c r="Z161" s="221">
        <v>0</v>
      </c>
      <c r="AA161" s="221">
        <v>0</v>
      </c>
    </row>
    <row r="162" spans="1:27" x14ac:dyDescent="0.2">
      <c r="A162" s="246" t="s">
        <v>342</v>
      </c>
      <c r="B162" s="204">
        <v>0</v>
      </c>
      <c r="C162" s="204">
        <v>0</v>
      </c>
      <c r="D162" s="204">
        <v>0</v>
      </c>
      <c r="E162" s="204">
        <v>0</v>
      </c>
      <c r="F162" s="204">
        <v>0</v>
      </c>
      <c r="G162" s="204">
        <v>0</v>
      </c>
      <c r="H162" s="204">
        <v>0</v>
      </c>
      <c r="I162" s="204">
        <v>0</v>
      </c>
      <c r="J162" s="204">
        <v>0</v>
      </c>
      <c r="K162" s="204">
        <v>0</v>
      </c>
      <c r="L162" s="204">
        <v>0</v>
      </c>
      <c r="M162" s="204">
        <v>0</v>
      </c>
      <c r="N162" s="204">
        <v>0</v>
      </c>
      <c r="O162" s="204">
        <v>0</v>
      </c>
      <c r="P162" s="204">
        <v>0</v>
      </c>
      <c r="Q162" s="204">
        <v>0</v>
      </c>
      <c r="R162" s="204">
        <v>0</v>
      </c>
      <c r="S162" s="204">
        <v>0</v>
      </c>
      <c r="T162" s="204">
        <v>0</v>
      </c>
      <c r="U162" s="204">
        <v>0</v>
      </c>
      <c r="V162" s="204">
        <v>0</v>
      </c>
      <c r="W162" s="204">
        <v>0</v>
      </c>
      <c r="X162" s="204">
        <v>0</v>
      </c>
      <c r="Y162" s="204">
        <v>0</v>
      </c>
      <c r="Z162" s="204">
        <v>0</v>
      </c>
      <c r="AA162" s="204">
        <v>0</v>
      </c>
    </row>
    <row r="163" spans="1:27" x14ac:dyDescent="0.2">
      <c r="A163" s="246" t="s">
        <v>343</v>
      </c>
      <c r="B163" s="204">
        <v>0</v>
      </c>
      <c r="C163" s="204">
        <v>0</v>
      </c>
      <c r="D163" s="204">
        <v>0</v>
      </c>
      <c r="E163" s="204">
        <v>0</v>
      </c>
      <c r="F163" s="204">
        <v>0</v>
      </c>
      <c r="G163" s="204">
        <v>0</v>
      </c>
      <c r="H163" s="204">
        <v>0</v>
      </c>
      <c r="I163" s="204">
        <v>0</v>
      </c>
      <c r="J163" s="204">
        <v>0</v>
      </c>
      <c r="K163" s="204">
        <v>0</v>
      </c>
      <c r="L163" s="204">
        <v>0</v>
      </c>
      <c r="M163" s="204">
        <v>0</v>
      </c>
      <c r="N163" s="204">
        <v>0</v>
      </c>
      <c r="O163" s="204">
        <v>0</v>
      </c>
      <c r="P163" s="204">
        <v>0</v>
      </c>
      <c r="Q163" s="204">
        <v>0</v>
      </c>
      <c r="R163" s="204">
        <v>0</v>
      </c>
      <c r="S163" s="204">
        <v>0</v>
      </c>
      <c r="T163" s="204">
        <v>0</v>
      </c>
      <c r="U163" s="204">
        <v>0</v>
      </c>
      <c r="V163" s="204">
        <v>0</v>
      </c>
      <c r="W163" s="204">
        <v>0</v>
      </c>
      <c r="X163" s="204">
        <v>0</v>
      </c>
      <c r="Y163" s="204">
        <v>0</v>
      </c>
      <c r="Z163" s="204">
        <v>0</v>
      </c>
      <c r="AA163" s="204">
        <v>0</v>
      </c>
    </row>
    <row r="164" spans="1:27" x14ac:dyDescent="0.2">
      <c r="A164" s="248" t="s">
        <v>344</v>
      </c>
      <c r="B164" s="197">
        <v>0</v>
      </c>
      <c r="C164" s="197">
        <v>0</v>
      </c>
      <c r="D164" s="197">
        <v>0</v>
      </c>
      <c r="E164" s="197">
        <v>0</v>
      </c>
      <c r="F164" s="197">
        <v>0</v>
      </c>
      <c r="G164" s="197">
        <v>0</v>
      </c>
      <c r="H164" s="197">
        <v>0</v>
      </c>
      <c r="I164" s="197">
        <v>0</v>
      </c>
      <c r="J164" s="197">
        <v>0</v>
      </c>
      <c r="K164" s="197">
        <v>0</v>
      </c>
      <c r="L164" s="197">
        <v>0</v>
      </c>
      <c r="M164" s="197">
        <v>0</v>
      </c>
      <c r="N164" s="197">
        <v>0</v>
      </c>
      <c r="O164" s="197">
        <v>0</v>
      </c>
      <c r="P164" s="197">
        <v>0</v>
      </c>
      <c r="Q164" s="197">
        <v>0</v>
      </c>
      <c r="R164" s="197">
        <v>0</v>
      </c>
      <c r="S164" s="197">
        <v>0</v>
      </c>
      <c r="T164" s="197">
        <v>0</v>
      </c>
      <c r="U164" s="197">
        <v>0</v>
      </c>
      <c r="V164" s="197">
        <v>0</v>
      </c>
      <c r="W164" s="197">
        <v>0</v>
      </c>
      <c r="X164" s="197">
        <v>0</v>
      </c>
      <c r="Y164" s="197">
        <v>0</v>
      </c>
      <c r="Z164" s="197">
        <v>0</v>
      </c>
      <c r="AA164" s="197">
        <v>0</v>
      </c>
    </row>
    <row r="165" spans="1:27" x14ac:dyDescent="0.2">
      <c r="A165" s="246" t="s">
        <v>345</v>
      </c>
      <c r="B165" s="204">
        <v>0</v>
      </c>
      <c r="C165" s="204">
        <v>0</v>
      </c>
      <c r="D165" s="204">
        <v>0</v>
      </c>
      <c r="E165" s="204">
        <v>0</v>
      </c>
      <c r="F165" s="204">
        <v>0</v>
      </c>
      <c r="G165" s="204">
        <v>0</v>
      </c>
      <c r="H165" s="204">
        <v>0</v>
      </c>
      <c r="I165" s="204">
        <v>0</v>
      </c>
      <c r="J165" s="204">
        <v>0</v>
      </c>
      <c r="K165" s="204">
        <v>0</v>
      </c>
      <c r="L165" s="204">
        <v>0</v>
      </c>
      <c r="M165" s="204">
        <v>0</v>
      </c>
      <c r="N165" s="204">
        <v>0</v>
      </c>
      <c r="O165" s="204">
        <v>0</v>
      </c>
      <c r="P165" s="204">
        <v>0</v>
      </c>
      <c r="Q165" s="204">
        <v>0</v>
      </c>
      <c r="R165" s="204">
        <v>0</v>
      </c>
      <c r="S165" s="204">
        <v>0</v>
      </c>
      <c r="T165" s="204">
        <v>0</v>
      </c>
      <c r="U165" s="204">
        <v>0</v>
      </c>
      <c r="V165" s="204">
        <v>0</v>
      </c>
      <c r="W165" s="204">
        <v>0</v>
      </c>
      <c r="X165" s="204">
        <v>0</v>
      </c>
      <c r="Y165" s="204">
        <v>0</v>
      </c>
      <c r="Z165" s="204">
        <v>0</v>
      </c>
      <c r="AA165" s="204">
        <v>0</v>
      </c>
    </row>
    <row r="166" spans="1:27" x14ac:dyDescent="0.2">
      <c r="A166" s="246" t="s">
        <v>346</v>
      </c>
      <c r="B166" s="249">
        <v>0</v>
      </c>
      <c r="C166" s="249">
        <v>0</v>
      </c>
      <c r="D166" s="249">
        <v>0</v>
      </c>
      <c r="E166" s="249">
        <v>0</v>
      </c>
      <c r="F166" s="249">
        <v>0</v>
      </c>
      <c r="G166" s="249">
        <v>0</v>
      </c>
      <c r="H166" s="249">
        <v>0</v>
      </c>
      <c r="I166" s="249">
        <v>0</v>
      </c>
      <c r="J166" s="249">
        <v>0</v>
      </c>
      <c r="K166" s="249">
        <v>0</v>
      </c>
      <c r="L166" s="249">
        <v>0</v>
      </c>
      <c r="M166" s="249">
        <v>0</v>
      </c>
      <c r="N166" s="249">
        <v>0</v>
      </c>
      <c r="O166" s="249">
        <v>0</v>
      </c>
      <c r="P166" s="249">
        <v>0</v>
      </c>
      <c r="Q166" s="249">
        <v>0</v>
      </c>
      <c r="R166" s="249">
        <v>0</v>
      </c>
      <c r="S166" s="249">
        <v>0</v>
      </c>
      <c r="T166" s="249">
        <v>0</v>
      </c>
      <c r="U166" s="249">
        <v>0</v>
      </c>
      <c r="V166" s="249">
        <v>0</v>
      </c>
      <c r="W166" s="249">
        <v>0</v>
      </c>
      <c r="X166" s="249">
        <v>0</v>
      </c>
      <c r="Y166" s="249">
        <v>0</v>
      </c>
      <c r="Z166" s="249">
        <v>0</v>
      </c>
      <c r="AA166" s="249">
        <v>0</v>
      </c>
    </row>
    <row r="167" spans="1:27" ht="16" thickBot="1" x14ac:dyDescent="0.25">
      <c r="A167" s="248" t="s">
        <v>347</v>
      </c>
      <c r="B167" s="230">
        <v>0</v>
      </c>
      <c r="C167" s="230">
        <v>0</v>
      </c>
      <c r="D167" s="230">
        <v>0</v>
      </c>
      <c r="E167" s="230">
        <v>0</v>
      </c>
      <c r="F167" s="230">
        <v>0</v>
      </c>
      <c r="G167" s="230">
        <v>0</v>
      </c>
      <c r="H167" s="230">
        <v>0</v>
      </c>
      <c r="I167" s="230">
        <v>0</v>
      </c>
      <c r="J167" s="230">
        <v>0</v>
      </c>
      <c r="K167" s="230">
        <v>0</v>
      </c>
      <c r="L167" s="230">
        <v>0</v>
      </c>
      <c r="M167" s="230">
        <v>0</v>
      </c>
      <c r="N167" s="230">
        <v>0</v>
      </c>
      <c r="O167" s="230">
        <v>0</v>
      </c>
      <c r="P167" s="230">
        <v>0</v>
      </c>
      <c r="Q167" s="230">
        <v>0</v>
      </c>
      <c r="R167" s="230">
        <v>0</v>
      </c>
      <c r="S167" s="230">
        <v>0</v>
      </c>
      <c r="T167" s="230">
        <v>0</v>
      </c>
      <c r="U167" s="230">
        <v>0</v>
      </c>
      <c r="V167" s="230">
        <v>0</v>
      </c>
      <c r="W167" s="230">
        <v>0</v>
      </c>
      <c r="X167" s="230">
        <v>0</v>
      </c>
      <c r="Y167" s="230">
        <v>0</v>
      </c>
      <c r="Z167" s="230">
        <v>0</v>
      </c>
      <c r="AA167" s="230">
        <v>0</v>
      </c>
    </row>
    <row r="168" spans="1:27" ht="16" thickBot="1" x14ac:dyDescent="0.25">
      <c r="A168" s="192" t="s">
        <v>184</v>
      </c>
      <c r="B168" s="193">
        <v>760.63584000000003</v>
      </c>
      <c r="C168" s="193">
        <v>882.87008000000003</v>
      </c>
      <c r="D168" s="193">
        <v>566.39231999999993</v>
      </c>
      <c r="E168" s="193">
        <v>869.86000000000013</v>
      </c>
      <c r="F168" s="193">
        <v>695.28287999999998</v>
      </c>
      <c r="G168" s="193">
        <v>647.78095999999994</v>
      </c>
      <c r="H168" s="193">
        <v>1632.0086400000002</v>
      </c>
      <c r="I168" s="193">
        <v>1668.5881439999998</v>
      </c>
      <c r="J168" s="193">
        <v>1312.20272</v>
      </c>
      <c r="K168" s="193">
        <v>1809.6113600000003</v>
      </c>
      <c r="L168" s="193">
        <v>1903.4560855269633</v>
      </c>
      <c r="M168" s="193">
        <v>1752.8503697999597</v>
      </c>
      <c r="N168" s="193">
        <v>2478.4871897043545</v>
      </c>
      <c r="O168" s="193">
        <v>2752.4572522668714</v>
      </c>
      <c r="P168" s="193">
        <v>3019.5439015303664</v>
      </c>
      <c r="Q168" s="193">
        <v>4423.7071997834373</v>
      </c>
      <c r="R168" s="193">
        <v>6029.4687585092934</v>
      </c>
      <c r="S168" s="193">
        <v>7699.3944188589921</v>
      </c>
      <c r="T168" s="193">
        <v>8951.7053146581839</v>
      </c>
      <c r="U168" s="193">
        <v>9508.2849899716439</v>
      </c>
      <c r="V168" s="193">
        <v>10551.38628523763</v>
      </c>
      <c r="W168" s="193">
        <v>11042.151488534588</v>
      </c>
      <c r="X168" s="193">
        <v>10722.395840977721</v>
      </c>
      <c r="Y168" s="193">
        <v>11528.032755949625</v>
      </c>
      <c r="Z168" s="193">
        <v>13029.855500216056</v>
      </c>
      <c r="AA168" s="193">
        <v>12616.741811219932</v>
      </c>
    </row>
    <row r="169" spans="1:27" ht="16" thickBot="1" x14ac:dyDescent="0.25">
      <c r="A169" s="250"/>
      <c r="B169" s="251">
        <v>0</v>
      </c>
      <c r="C169" s="251">
        <v>0</v>
      </c>
      <c r="D169" s="251">
        <v>0</v>
      </c>
      <c r="E169" s="251">
        <v>0</v>
      </c>
      <c r="F169" s="251">
        <v>0</v>
      </c>
      <c r="G169" s="251">
        <v>0</v>
      </c>
      <c r="H169" s="251">
        <v>0</v>
      </c>
      <c r="I169" s="251">
        <v>0</v>
      </c>
      <c r="J169" s="251">
        <v>0</v>
      </c>
      <c r="K169" s="251">
        <v>0</v>
      </c>
      <c r="L169" s="251">
        <v>0</v>
      </c>
      <c r="M169" s="251">
        <v>0</v>
      </c>
      <c r="N169" s="251">
        <v>0</v>
      </c>
      <c r="O169" s="251">
        <v>0</v>
      </c>
      <c r="P169" s="251">
        <v>0</v>
      </c>
      <c r="Q169" s="251">
        <v>0</v>
      </c>
      <c r="R169" s="251">
        <v>0</v>
      </c>
      <c r="S169" s="251">
        <v>0</v>
      </c>
      <c r="T169" s="251">
        <v>0</v>
      </c>
      <c r="U169" s="251">
        <v>0</v>
      </c>
      <c r="V169" s="251">
        <v>0</v>
      </c>
      <c r="W169" s="251">
        <v>0</v>
      </c>
      <c r="X169" s="251">
        <v>0</v>
      </c>
      <c r="Y169" s="251">
        <v>0</v>
      </c>
      <c r="Z169" s="251">
        <v>0</v>
      </c>
      <c r="AA169" s="251">
        <v>0</v>
      </c>
    </row>
    <row r="170" spans="1:27" x14ac:dyDescent="0.2">
      <c r="A170" s="252" t="s">
        <v>348</v>
      </c>
      <c r="B170" s="253">
        <v>0</v>
      </c>
      <c r="C170" s="253">
        <v>0</v>
      </c>
      <c r="D170" s="253">
        <v>0</v>
      </c>
      <c r="E170" s="253">
        <v>0</v>
      </c>
      <c r="F170" s="253">
        <v>0</v>
      </c>
      <c r="G170" s="253">
        <v>0</v>
      </c>
      <c r="H170" s="253">
        <v>0</v>
      </c>
      <c r="I170" s="253">
        <v>0</v>
      </c>
      <c r="J170" s="253">
        <v>0</v>
      </c>
      <c r="K170" s="253">
        <v>0</v>
      </c>
      <c r="L170" s="253">
        <v>0</v>
      </c>
      <c r="M170" s="253">
        <v>0</v>
      </c>
      <c r="N170" s="253">
        <v>0</v>
      </c>
      <c r="O170" s="253">
        <v>0</v>
      </c>
      <c r="P170" s="253">
        <v>0</v>
      </c>
      <c r="Q170" s="253">
        <v>0</v>
      </c>
      <c r="R170" s="253">
        <v>0</v>
      </c>
      <c r="S170" s="253">
        <v>0</v>
      </c>
      <c r="T170" s="253">
        <v>0</v>
      </c>
      <c r="U170" s="253">
        <v>0</v>
      </c>
      <c r="V170" s="253">
        <v>0</v>
      </c>
      <c r="W170" s="253">
        <v>0</v>
      </c>
      <c r="X170" s="253">
        <v>0</v>
      </c>
      <c r="Y170" s="253">
        <v>0</v>
      </c>
      <c r="Z170" s="253">
        <v>0</v>
      </c>
      <c r="AA170" s="253">
        <v>0</v>
      </c>
    </row>
    <row r="171" spans="1:27" x14ac:dyDescent="0.2">
      <c r="A171" s="209" t="s">
        <v>349</v>
      </c>
      <c r="B171" s="201">
        <v>0</v>
      </c>
      <c r="C171" s="201">
        <v>0</v>
      </c>
      <c r="D171" s="201">
        <v>0</v>
      </c>
      <c r="E171" s="201">
        <v>0</v>
      </c>
      <c r="F171" s="201">
        <v>0</v>
      </c>
      <c r="G171" s="201">
        <v>0</v>
      </c>
      <c r="H171" s="201">
        <v>0</v>
      </c>
      <c r="I171" s="201">
        <v>0</v>
      </c>
      <c r="J171" s="201">
        <v>0</v>
      </c>
      <c r="K171" s="201">
        <v>0</v>
      </c>
      <c r="L171" s="201">
        <v>0</v>
      </c>
      <c r="M171" s="201">
        <v>0</v>
      </c>
      <c r="N171" s="201">
        <v>0</v>
      </c>
      <c r="O171" s="201">
        <v>0</v>
      </c>
      <c r="P171" s="201">
        <v>0</v>
      </c>
      <c r="Q171" s="201">
        <v>0</v>
      </c>
      <c r="R171" s="201">
        <v>0</v>
      </c>
      <c r="S171" s="201">
        <v>0</v>
      </c>
      <c r="T171" s="201">
        <v>0</v>
      </c>
      <c r="U171" s="201">
        <v>0</v>
      </c>
      <c r="V171" s="201">
        <v>0</v>
      </c>
      <c r="W171" s="201">
        <v>0</v>
      </c>
      <c r="X171" s="201">
        <v>0</v>
      </c>
      <c r="Y171" s="201">
        <v>0</v>
      </c>
      <c r="Z171" s="201">
        <v>0</v>
      </c>
      <c r="AA171" s="201">
        <v>0</v>
      </c>
    </row>
    <row r="172" spans="1:27" ht="16" thickBot="1" x14ac:dyDescent="0.25">
      <c r="A172" s="254" t="s">
        <v>350</v>
      </c>
      <c r="B172" s="255">
        <v>0</v>
      </c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>
        <v>0</v>
      </c>
    </row>
    <row r="173" spans="1:27" ht="16" thickBot="1" x14ac:dyDescent="0.25">
      <c r="A173" s="256" t="s">
        <v>351</v>
      </c>
      <c r="B173" s="257">
        <v>0</v>
      </c>
      <c r="C173" s="257">
        <v>0</v>
      </c>
      <c r="D173" s="257">
        <v>0</v>
      </c>
      <c r="E173" s="257">
        <v>0</v>
      </c>
      <c r="F173" s="257">
        <v>0</v>
      </c>
      <c r="G173" s="257">
        <v>0</v>
      </c>
      <c r="H173" s="257">
        <v>0</v>
      </c>
      <c r="I173" s="257">
        <v>0</v>
      </c>
      <c r="J173" s="257">
        <v>0</v>
      </c>
      <c r="K173" s="257">
        <v>0</v>
      </c>
      <c r="L173" s="257">
        <v>0</v>
      </c>
      <c r="M173" s="257">
        <v>0</v>
      </c>
      <c r="N173" s="257">
        <v>0</v>
      </c>
      <c r="O173" s="257">
        <v>0</v>
      </c>
      <c r="P173" s="257">
        <v>0</v>
      </c>
      <c r="Q173" s="257">
        <v>0</v>
      </c>
      <c r="R173" s="257">
        <v>0</v>
      </c>
      <c r="S173" s="257">
        <v>0</v>
      </c>
      <c r="T173" s="257">
        <v>0</v>
      </c>
      <c r="U173" s="257">
        <v>0</v>
      </c>
      <c r="V173" s="257">
        <v>0</v>
      </c>
      <c r="W173" s="257">
        <v>0</v>
      </c>
      <c r="X173" s="257">
        <v>0</v>
      </c>
      <c r="Y173" s="257">
        <v>0</v>
      </c>
      <c r="Z173" s="257">
        <v>0</v>
      </c>
      <c r="AA173" s="257">
        <v>0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79998168889431442"/>
  </sheetPr>
  <dimension ref="A1:AB173"/>
  <sheetViews>
    <sheetView workbookViewId="0">
      <pane xSplit="1" ySplit="5" topLeftCell="B117" activePane="bottomRight" state="frozen"/>
      <selection activeCell="D74" sqref="D74"/>
      <selection pane="topRight" activeCell="D74" sqref="D74"/>
      <selection pane="bottomLeft" activeCell="D74" sqref="D74"/>
      <selection pane="bottomRight" activeCell="AJ76" sqref="AJ76"/>
    </sheetView>
  </sheetViews>
  <sheetFormatPr baseColWidth="10" defaultColWidth="11.5" defaultRowHeight="15" x14ac:dyDescent="0.2"/>
  <cols>
    <col min="1" max="1" width="53" bestFit="1" customWidth="1"/>
    <col min="2" max="26" width="11.1640625" hidden="1" customWidth="1"/>
    <col min="27" max="27" width="11" bestFit="1" customWidth="1"/>
  </cols>
  <sheetData>
    <row r="1" spans="1:28" ht="18" customHeight="1" x14ac:dyDescent="0.2">
      <c r="A1" s="186" t="s">
        <v>181</v>
      </c>
      <c r="B1" s="187" t="s">
        <v>182</v>
      </c>
      <c r="C1" s="188"/>
      <c r="D1" s="188"/>
      <c r="E1" s="188"/>
      <c r="F1" s="188"/>
      <c r="G1" s="188"/>
    </row>
    <row r="2" spans="1:28" ht="15" customHeight="1" thickBot="1" x14ac:dyDescent="0.25">
      <c r="A2" s="189" t="s">
        <v>183</v>
      </c>
      <c r="B2" s="190">
        <v>1990</v>
      </c>
      <c r="C2" s="190">
        <v>1991</v>
      </c>
      <c r="D2" s="190">
        <v>1992</v>
      </c>
      <c r="E2" s="190">
        <v>1993</v>
      </c>
      <c r="F2" s="190">
        <v>1994</v>
      </c>
      <c r="G2" s="190">
        <v>1995</v>
      </c>
      <c r="H2" s="190">
        <v>1996</v>
      </c>
      <c r="I2" s="190">
        <v>1997</v>
      </c>
      <c r="J2" s="190">
        <v>1998</v>
      </c>
      <c r="K2" s="190">
        <v>1999</v>
      </c>
      <c r="L2" s="190">
        <v>2000</v>
      </c>
      <c r="M2" s="190">
        <v>2001</v>
      </c>
      <c r="N2" s="190">
        <v>2002</v>
      </c>
      <c r="O2" s="190">
        <v>2003</v>
      </c>
      <c r="P2" s="190">
        <v>2004</v>
      </c>
      <c r="Q2" s="190">
        <v>2005</v>
      </c>
      <c r="R2" s="190">
        <v>2006</v>
      </c>
      <c r="S2" s="190">
        <v>2007</v>
      </c>
      <c r="T2" s="190">
        <v>2008</v>
      </c>
      <c r="U2" s="190">
        <v>2009</v>
      </c>
      <c r="V2" s="190">
        <v>2010</v>
      </c>
      <c r="W2" s="190">
        <v>2011</v>
      </c>
      <c r="X2" s="190">
        <v>2012</v>
      </c>
      <c r="Y2" s="190">
        <v>2013</v>
      </c>
      <c r="Z2" s="190">
        <v>2014</v>
      </c>
      <c r="AA2" s="190">
        <v>2015</v>
      </c>
    </row>
    <row r="3" spans="1:28" ht="15" customHeight="1" thickBot="1" x14ac:dyDescent="0.25">
      <c r="A3" s="189" t="s">
        <v>50</v>
      </c>
      <c r="B3" s="191" t="s">
        <v>50</v>
      </c>
      <c r="C3" s="191" t="s">
        <v>50</v>
      </c>
      <c r="D3" s="191" t="s">
        <v>50</v>
      </c>
      <c r="E3" s="191" t="s">
        <v>50</v>
      </c>
      <c r="F3" s="191" t="s">
        <v>50</v>
      </c>
      <c r="G3" s="191" t="s">
        <v>50</v>
      </c>
      <c r="H3" s="191" t="s">
        <v>50</v>
      </c>
      <c r="I3" s="191" t="s">
        <v>50</v>
      </c>
      <c r="J3" s="191" t="s">
        <v>50</v>
      </c>
      <c r="K3" s="191" t="s">
        <v>50</v>
      </c>
      <c r="L3" s="191" t="s">
        <v>50</v>
      </c>
      <c r="M3" s="191" t="s">
        <v>50</v>
      </c>
      <c r="N3" s="191" t="s">
        <v>50</v>
      </c>
      <c r="O3" s="191" t="s">
        <v>50</v>
      </c>
      <c r="P3" s="191" t="s">
        <v>50</v>
      </c>
      <c r="Q3" s="191" t="s">
        <v>50</v>
      </c>
      <c r="R3" s="191" t="s">
        <v>50</v>
      </c>
      <c r="S3" s="191" t="s">
        <v>50</v>
      </c>
      <c r="T3" s="191" t="s">
        <v>50</v>
      </c>
      <c r="U3" s="191" t="s">
        <v>50</v>
      </c>
      <c r="V3" s="191" t="s">
        <v>50</v>
      </c>
      <c r="W3" s="191" t="s">
        <v>50</v>
      </c>
      <c r="X3" s="191" t="s">
        <v>50</v>
      </c>
      <c r="Y3" s="191" t="s">
        <v>50</v>
      </c>
      <c r="Z3" s="191" t="s">
        <v>50</v>
      </c>
      <c r="AA3" s="191" t="s">
        <v>50</v>
      </c>
    </row>
    <row r="4" spans="1:28" ht="15" customHeight="1" thickBot="1" x14ac:dyDescent="0.25">
      <c r="A4" s="189"/>
      <c r="B4" s="191">
        <v>6630</v>
      </c>
      <c r="C4" s="191">
        <v>6630</v>
      </c>
      <c r="D4" s="191">
        <v>6630</v>
      </c>
      <c r="E4" s="191">
        <v>6630</v>
      </c>
      <c r="F4" s="191">
        <v>6630</v>
      </c>
      <c r="G4" s="191">
        <v>6630</v>
      </c>
      <c r="H4" s="191">
        <v>6630</v>
      </c>
      <c r="I4" s="191">
        <v>6630</v>
      </c>
      <c r="J4" s="191">
        <v>6630</v>
      </c>
      <c r="K4" s="191">
        <v>6630</v>
      </c>
      <c r="L4" s="191">
        <v>6630</v>
      </c>
      <c r="M4" s="191">
        <v>6630</v>
      </c>
      <c r="N4" s="191">
        <v>6630</v>
      </c>
      <c r="O4" s="191">
        <v>6630</v>
      </c>
      <c r="P4" s="191">
        <v>6630</v>
      </c>
      <c r="Q4" s="191">
        <v>6630</v>
      </c>
      <c r="R4" s="191">
        <v>6630</v>
      </c>
      <c r="S4" s="191">
        <v>6630</v>
      </c>
      <c r="T4" s="191">
        <v>6630</v>
      </c>
      <c r="U4" s="191">
        <v>6630</v>
      </c>
      <c r="V4" s="191">
        <v>6630</v>
      </c>
      <c r="W4" s="191">
        <v>6630</v>
      </c>
      <c r="X4" s="191">
        <v>6630</v>
      </c>
      <c r="Y4" s="191">
        <v>6630</v>
      </c>
      <c r="Z4" s="191">
        <v>6630</v>
      </c>
      <c r="AA4" s="191">
        <v>6630</v>
      </c>
    </row>
    <row r="5" spans="1:28" ht="16" thickBot="1" x14ac:dyDescent="0.25">
      <c r="A5" s="192" t="s">
        <v>184</v>
      </c>
      <c r="B5" s="193">
        <v>437.7322605</v>
      </c>
      <c r="C5" s="193">
        <v>320.77027575</v>
      </c>
      <c r="D5" s="193">
        <v>283.55906924999999</v>
      </c>
      <c r="E5" s="193">
        <v>173.1819495</v>
      </c>
      <c r="F5" s="193">
        <v>0</v>
      </c>
      <c r="G5" s="193">
        <v>69.967550250000002</v>
      </c>
      <c r="H5" s="193">
        <v>412.68289649999991</v>
      </c>
      <c r="I5" s="193">
        <v>445.86255299999999</v>
      </c>
      <c r="J5" s="193">
        <v>452.55049129499992</v>
      </c>
      <c r="K5" s="193">
        <v>521.790749925</v>
      </c>
      <c r="L5" s="193">
        <v>568.54322423249994</v>
      </c>
      <c r="M5" s="193">
        <v>346.04137500000002</v>
      </c>
      <c r="N5" s="193">
        <v>262.05074999999999</v>
      </c>
      <c r="O5" s="193">
        <v>167.98124999999999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  <c r="X5" s="193">
        <v>0</v>
      </c>
      <c r="Y5" s="193">
        <v>0</v>
      </c>
      <c r="Z5" s="193">
        <v>0</v>
      </c>
      <c r="AA5" s="193">
        <v>0</v>
      </c>
      <c r="AB5" t="s">
        <v>358</v>
      </c>
    </row>
    <row r="6" spans="1:28" x14ac:dyDescent="0.2">
      <c r="A6" s="194" t="s">
        <v>185</v>
      </c>
      <c r="B6" s="195">
        <v>0</v>
      </c>
      <c r="C6" s="195">
        <v>0</v>
      </c>
      <c r="D6" s="195">
        <v>0</v>
      </c>
      <c r="E6" s="195">
        <v>0</v>
      </c>
      <c r="F6" s="195">
        <v>0</v>
      </c>
      <c r="G6" s="195">
        <v>0</v>
      </c>
      <c r="H6" s="195">
        <v>0</v>
      </c>
      <c r="I6" s="195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>
        <v>0</v>
      </c>
      <c r="P6" s="195">
        <v>0</v>
      </c>
      <c r="Q6" s="195">
        <v>0</v>
      </c>
      <c r="R6" s="195">
        <v>0</v>
      </c>
      <c r="S6" s="195">
        <v>0</v>
      </c>
      <c r="T6" s="195">
        <v>0</v>
      </c>
      <c r="U6" s="195">
        <v>0</v>
      </c>
      <c r="V6" s="195">
        <v>0</v>
      </c>
      <c r="W6" s="195">
        <v>0</v>
      </c>
      <c r="X6" s="195">
        <v>0</v>
      </c>
      <c r="Y6" s="195">
        <v>0</v>
      </c>
      <c r="Z6" s="195">
        <v>0</v>
      </c>
      <c r="AA6" s="195">
        <v>0</v>
      </c>
    </row>
    <row r="7" spans="1:28" x14ac:dyDescent="0.2">
      <c r="A7" s="196" t="s">
        <v>186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H7" s="197">
        <v>0</v>
      </c>
      <c r="I7" s="197">
        <v>0</v>
      </c>
      <c r="J7" s="197">
        <v>0</v>
      </c>
      <c r="K7" s="197">
        <v>0</v>
      </c>
      <c r="L7" s="197">
        <v>0</v>
      </c>
      <c r="M7" s="197">
        <v>0</v>
      </c>
      <c r="N7" s="197">
        <v>0</v>
      </c>
      <c r="O7" s="197">
        <v>0</v>
      </c>
      <c r="P7" s="197">
        <v>0</v>
      </c>
      <c r="Q7" s="197">
        <v>0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7">
        <v>0</v>
      </c>
      <c r="Z7" s="197">
        <v>0</v>
      </c>
      <c r="AA7" s="197">
        <v>0</v>
      </c>
    </row>
    <row r="8" spans="1:28" x14ac:dyDescent="0.2">
      <c r="A8" s="198" t="s">
        <v>187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  <c r="L8" s="197">
        <v>0</v>
      </c>
      <c r="M8" s="197">
        <v>0</v>
      </c>
      <c r="N8" s="197">
        <v>0</v>
      </c>
      <c r="O8" s="197">
        <v>0</v>
      </c>
      <c r="P8" s="197">
        <v>0</v>
      </c>
      <c r="Q8" s="197">
        <v>0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7">
        <v>0</v>
      </c>
      <c r="Z8" s="197">
        <v>0</v>
      </c>
      <c r="AA8" s="197">
        <v>0</v>
      </c>
    </row>
    <row r="9" spans="1:28" x14ac:dyDescent="0.2">
      <c r="A9" s="199" t="s">
        <v>188</v>
      </c>
      <c r="B9" s="200">
        <v>0</v>
      </c>
      <c r="C9" s="200">
        <v>0</v>
      </c>
      <c r="D9" s="200">
        <v>0</v>
      </c>
      <c r="E9" s="200">
        <v>0</v>
      </c>
      <c r="F9" s="200">
        <v>0</v>
      </c>
      <c r="G9" s="200">
        <v>0</v>
      </c>
      <c r="H9" s="200">
        <v>0</v>
      </c>
      <c r="I9" s="200">
        <v>0</v>
      </c>
      <c r="J9" s="200">
        <v>0</v>
      </c>
      <c r="K9" s="200">
        <v>0</v>
      </c>
      <c r="L9" s="200">
        <v>0</v>
      </c>
      <c r="M9" s="200">
        <v>0</v>
      </c>
      <c r="N9" s="200">
        <v>0</v>
      </c>
      <c r="O9" s="200">
        <v>0</v>
      </c>
      <c r="P9" s="200">
        <v>0</v>
      </c>
      <c r="Q9" s="200">
        <v>0</v>
      </c>
      <c r="R9" s="200">
        <v>0</v>
      </c>
      <c r="S9" s="200">
        <v>0</v>
      </c>
      <c r="T9" s="200">
        <v>0</v>
      </c>
      <c r="U9" s="200">
        <v>0</v>
      </c>
      <c r="V9" s="200">
        <v>0</v>
      </c>
      <c r="W9" s="200">
        <v>0</v>
      </c>
      <c r="X9" s="200">
        <v>0</v>
      </c>
      <c r="Y9" s="200">
        <v>0</v>
      </c>
      <c r="Z9" s="200">
        <v>0</v>
      </c>
      <c r="AA9" s="200">
        <v>0</v>
      </c>
    </row>
    <row r="10" spans="1:28" x14ac:dyDescent="0.2">
      <c r="A10" s="199" t="s">
        <v>189</v>
      </c>
      <c r="B10" s="201">
        <v>0</v>
      </c>
      <c r="C10" s="201">
        <v>0</v>
      </c>
      <c r="D10" s="201">
        <v>0</v>
      </c>
      <c r="E10" s="201">
        <v>0</v>
      </c>
      <c r="F10" s="201">
        <v>0</v>
      </c>
      <c r="G10" s="201">
        <v>0</v>
      </c>
      <c r="H10" s="201">
        <v>0</v>
      </c>
      <c r="I10" s="201">
        <v>0</v>
      </c>
      <c r="J10" s="201">
        <v>0</v>
      </c>
      <c r="K10" s="201">
        <v>0</v>
      </c>
      <c r="L10" s="201">
        <v>0</v>
      </c>
      <c r="M10" s="201">
        <v>0</v>
      </c>
      <c r="N10" s="201">
        <v>0</v>
      </c>
      <c r="O10" s="201">
        <v>0</v>
      </c>
      <c r="P10" s="201">
        <v>0</v>
      </c>
      <c r="Q10" s="201">
        <v>0</v>
      </c>
      <c r="R10" s="201">
        <v>0</v>
      </c>
      <c r="S10" s="201">
        <v>0</v>
      </c>
      <c r="T10" s="201">
        <v>0</v>
      </c>
      <c r="U10" s="201">
        <v>0</v>
      </c>
      <c r="V10" s="201">
        <v>0</v>
      </c>
      <c r="W10" s="201">
        <v>0</v>
      </c>
      <c r="X10" s="201">
        <v>0</v>
      </c>
      <c r="Y10" s="201">
        <v>0</v>
      </c>
      <c r="Z10" s="201">
        <v>0</v>
      </c>
      <c r="AA10" s="201">
        <v>0</v>
      </c>
    </row>
    <row r="11" spans="1:28" x14ac:dyDescent="0.2">
      <c r="A11" s="199" t="s">
        <v>190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  <c r="R11" s="201">
        <v>0</v>
      </c>
      <c r="S11" s="201">
        <v>0</v>
      </c>
      <c r="T11" s="201">
        <v>0</v>
      </c>
      <c r="U11" s="201">
        <v>0</v>
      </c>
      <c r="V11" s="201">
        <v>0</v>
      </c>
      <c r="W11" s="201">
        <v>0</v>
      </c>
      <c r="X11" s="201">
        <v>0</v>
      </c>
      <c r="Y11" s="201">
        <v>0</v>
      </c>
      <c r="Z11" s="201">
        <v>0</v>
      </c>
      <c r="AA11" s="201">
        <v>0</v>
      </c>
    </row>
    <row r="12" spans="1:28" x14ac:dyDescent="0.2">
      <c r="A12" s="198" t="s">
        <v>191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  <c r="H12" s="202">
        <v>0</v>
      </c>
      <c r="I12" s="202">
        <v>0</v>
      </c>
      <c r="J12" s="202">
        <v>0</v>
      </c>
      <c r="K12" s="202">
        <v>0</v>
      </c>
      <c r="L12" s="202">
        <v>0</v>
      </c>
      <c r="M12" s="202">
        <v>0</v>
      </c>
      <c r="N12" s="202">
        <v>0</v>
      </c>
      <c r="O12" s="202">
        <v>0</v>
      </c>
      <c r="P12" s="202">
        <v>0</v>
      </c>
      <c r="Q12" s="202">
        <v>0</v>
      </c>
      <c r="R12" s="202">
        <v>0</v>
      </c>
      <c r="S12" s="202">
        <v>0</v>
      </c>
      <c r="T12" s="202">
        <v>0</v>
      </c>
      <c r="U12" s="202">
        <v>0</v>
      </c>
      <c r="V12" s="202">
        <v>0</v>
      </c>
      <c r="W12" s="202">
        <v>0</v>
      </c>
      <c r="X12" s="202">
        <v>0</v>
      </c>
      <c r="Y12" s="202">
        <v>0</v>
      </c>
      <c r="Z12" s="202">
        <v>0</v>
      </c>
      <c r="AA12" s="202">
        <v>0</v>
      </c>
    </row>
    <row r="13" spans="1:28" x14ac:dyDescent="0.2">
      <c r="A13" s="199" t="s">
        <v>192</v>
      </c>
      <c r="B13" s="203">
        <v>0</v>
      </c>
      <c r="C13" s="203">
        <v>0</v>
      </c>
      <c r="D13" s="203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0</v>
      </c>
      <c r="J13" s="203">
        <v>0</v>
      </c>
      <c r="K13" s="203">
        <v>0</v>
      </c>
      <c r="L13" s="203">
        <v>0</v>
      </c>
      <c r="M13" s="203">
        <v>0</v>
      </c>
      <c r="N13" s="203">
        <v>0</v>
      </c>
      <c r="O13" s="203">
        <v>0</v>
      </c>
      <c r="P13" s="203">
        <v>0</v>
      </c>
      <c r="Q13" s="203">
        <v>0</v>
      </c>
      <c r="R13" s="203">
        <v>0</v>
      </c>
      <c r="S13" s="203">
        <v>0</v>
      </c>
      <c r="T13" s="203">
        <v>0</v>
      </c>
      <c r="U13" s="203">
        <v>0</v>
      </c>
      <c r="V13" s="203">
        <v>0</v>
      </c>
      <c r="W13" s="203">
        <v>0</v>
      </c>
      <c r="X13" s="203">
        <v>0</v>
      </c>
      <c r="Y13" s="203">
        <v>0</v>
      </c>
      <c r="Z13" s="203">
        <v>0</v>
      </c>
      <c r="AA13" s="203">
        <v>0</v>
      </c>
    </row>
    <row r="14" spans="1:28" x14ac:dyDescent="0.2">
      <c r="A14" s="199" t="s">
        <v>193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  <c r="R14" s="201">
        <v>0</v>
      </c>
      <c r="S14" s="201">
        <v>0</v>
      </c>
      <c r="T14" s="201">
        <v>0</v>
      </c>
      <c r="U14" s="201">
        <v>0</v>
      </c>
      <c r="V14" s="201">
        <v>0</v>
      </c>
      <c r="W14" s="201">
        <v>0</v>
      </c>
      <c r="X14" s="201">
        <v>0</v>
      </c>
      <c r="Y14" s="201">
        <v>0</v>
      </c>
      <c r="Z14" s="201">
        <v>0</v>
      </c>
      <c r="AA14" s="201">
        <v>0</v>
      </c>
    </row>
    <row r="15" spans="1:28" x14ac:dyDescent="0.2">
      <c r="A15" s="199" t="s">
        <v>194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  <c r="R15" s="201">
        <v>0</v>
      </c>
      <c r="S15" s="201">
        <v>0</v>
      </c>
      <c r="T15" s="201">
        <v>0</v>
      </c>
      <c r="U15" s="201">
        <v>0</v>
      </c>
      <c r="V15" s="201">
        <v>0</v>
      </c>
      <c r="W15" s="201">
        <v>0</v>
      </c>
      <c r="X15" s="201">
        <v>0</v>
      </c>
      <c r="Y15" s="201">
        <v>0</v>
      </c>
      <c r="Z15" s="201">
        <v>0</v>
      </c>
      <c r="AA15" s="201">
        <v>0</v>
      </c>
    </row>
    <row r="16" spans="1:28" x14ac:dyDescent="0.2">
      <c r="A16" s="199" t="s">
        <v>195</v>
      </c>
      <c r="B16" s="201">
        <v>0</v>
      </c>
      <c r="C16" s="201">
        <v>0</v>
      </c>
      <c r="D16" s="201">
        <v>0</v>
      </c>
      <c r="E16" s="201">
        <v>0</v>
      </c>
      <c r="F16" s="201">
        <v>0</v>
      </c>
      <c r="G16" s="201">
        <v>0</v>
      </c>
      <c r="H16" s="201">
        <v>0</v>
      </c>
      <c r="I16" s="201">
        <v>0</v>
      </c>
      <c r="J16" s="201">
        <v>0</v>
      </c>
      <c r="K16" s="201">
        <v>0</v>
      </c>
      <c r="L16" s="201">
        <v>0</v>
      </c>
      <c r="M16" s="201">
        <v>0</v>
      </c>
      <c r="N16" s="201">
        <v>0</v>
      </c>
      <c r="O16" s="201">
        <v>0</v>
      </c>
      <c r="P16" s="201">
        <v>0</v>
      </c>
      <c r="Q16" s="201">
        <v>0</v>
      </c>
      <c r="R16" s="201">
        <v>0</v>
      </c>
      <c r="S16" s="201">
        <v>0</v>
      </c>
      <c r="T16" s="201">
        <v>0</v>
      </c>
      <c r="U16" s="201">
        <v>0</v>
      </c>
      <c r="V16" s="201">
        <v>0</v>
      </c>
      <c r="W16" s="201">
        <v>0</v>
      </c>
      <c r="X16" s="201">
        <v>0</v>
      </c>
      <c r="Y16" s="201">
        <v>0</v>
      </c>
      <c r="Z16" s="201">
        <v>0</v>
      </c>
      <c r="AA16" s="201">
        <v>0</v>
      </c>
    </row>
    <row r="17" spans="1:27" x14ac:dyDescent="0.2">
      <c r="A17" s="199" t="s">
        <v>196</v>
      </c>
      <c r="B17" s="201">
        <v>0</v>
      </c>
      <c r="C17" s="201">
        <v>0</v>
      </c>
      <c r="D17" s="201">
        <v>0</v>
      </c>
      <c r="E17" s="201">
        <v>0</v>
      </c>
      <c r="F17" s="201">
        <v>0</v>
      </c>
      <c r="G17" s="201">
        <v>0</v>
      </c>
      <c r="H17" s="201">
        <v>0</v>
      </c>
      <c r="I17" s="201">
        <v>0</v>
      </c>
      <c r="J17" s="201">
        <v>0</v>
      </c>
      <c r="K17" s="201">
        <v>0</v>
      </c>
      <c r="L17" s="201">
        <v>0</v>
      </c>
      <c r="M17" s="201">
        <v>0</v>
      </c>
      <c r="N17" s="201">
        <v>0</v>
      </c>
      <c r="O17" s="201">
        <v>0</v>
      </c>
      <c r="P17" s="201">
        <v>0</v>
      </c>
      <c r="Q17" s="201">
        <v>0</v>
      </c>
      <c r="R17" s="201">
        <v>0</v>
      </c>
      <c r="S17" s="201">
        <v>0</v>
      </c>
      <c r="T17" s="201">
        <v>0</v>
      </c>
      <c r="U17" s="201">
        <v>0</v>
      </c>
      <c r="V17" s="201">
        <v>0</v>
      </c>
      <c r="W17" s="201">
        <v>0</v>
      </c>
      <c r="X17" s="201">
        <v>0</v>
      </c>
      <c r="Y17" s="201">
        <v>0</v>
      </c>
      <c r="Z17" s="201">
        <v>0</v>
      </c>
      <c r="AA17" s="201">
        <v>0</v>
      </c>
    </row>
    <row r="18" spans="1:27" x14ac:dyDescent="0.2">
      <c r="A18" s="199" t="s">
        <v>197</v>
      </c>
      <c r="B18" s="201">
        <v>0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v>0</v>
      </c>
      <c r="N18" s="201">
        <v>0</v>
      </c>
      <c r="O18" s="201">
        <v>0</v>
      </c>
      <c r="P18" s="201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1">
        <v>0</v>
      </c>
      <c r="W18" s="201">
        <v>0</v>
      </c>
      <c r="X18" s="201">
        <v>0</v>
      </c>
      <c r="Y18" s="201">
        <v>0</v>
      </c>
      <c r="Z18" s="201">
        <v>0</v>
      </c>
      <c r="AA18" s="201">
        <v>0</v>
      </c>
    </row>
    <row r="19" spans="1:27" x14ac:dyDescent="0.2">
      <c r="A19" s="199" t="s">
        <v>198</v>
      </c>
      <c r="B19" s="201">
        <v>0</v>
      </c>
      <c r="C19" s="201">
        <v>0</v>
      </c>
      <c r="D19" s="201">
        <v>0</v>
      </c>
      <c r="E19" s="201">
        <v>0</v>
      </c>
      <c r="F19" s="201">
        <v>0</v>
      </c>
      <c r="G19" s="201">
        <v>0</v>
      </c>
      <c r="H19" s="201">
        <v>0</v>
      </c>
      <c r="I19" s="201">
        <v>0</v>
      </c>
      <c r="J19" s="201">
        <v>0</v>
      </c>
      <c r="K19" s="201">
        <v>0</v>
      </c>
      <c r="L19" s="201">
        <v>0</v>
      </c>
      <c r="M19" s="201">
        <v>0</v>
      </c>
      <c r="N19" s="201">
        <v>0</v>
      </c>
      <c r="O19" s="201">
        <v>0</v>
      </c>
      <c r="P19" s="201">
        <v>0</v>
      </c>
      <c r="Q19" s="201">
        <v>0</v>
      </c>
      <c r="R19" s="201">
        <v>0</v>
      </c>
      <c r="S19" s="201">
        <v>0</v>
      </c>
      <c r="T19" s="201">
        <v>0</v>
      </c>
      <c r="U19" s="201">
        <v>0</v>
      </c>
      <c r="V19" s="201">
        <v>0</v>
      </c>
      <c r="W19" s="201">
        <v>0</v>
      </c>
      <c r="X19" s="201">
        <v>0</v>
      </c>
      <c r="Y19" s="201">
        <v>0</v>
      </c>
      <c r="Z19" s="201">
        <v>0</v>
      </c>
      <c r="AA19" s="201">
        <v>0</v>
      </c>
    </row>
    <row r="20" spans="1:27" x14ac:dyDescent="0.2">
      <c r="A20" s="199" t="s">
        <v>199</v>
      </c>
      <c r="B20" s="201">
        <v>0</v>
      </c>
      <c r="C20" s="201">
        <v>0</v>
      </c>
      <c r="D20" s="201">
        <v>0</v>
      </c>
      <c r="E20" s="201">
        <v>0</v>
      </c>
      <c r="F20" s="201">
        <v>0</v>
      </c>
      <c r="G20" s="201">
        <v>0</v>
      </c>
      <c r="H20" s="201">
        <v>0</v>
      </c>
      <c r="I20" s="201">
        <v>0</v>
      </c>
      <c r="J20" s="201">
        <v>0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</v>
      </c>
      <c r="Q20" s="201">
        <v>0</v>
      </c>
      <c r="R20" s="201">
        <v>0</v>
      </c>
      <c r="S20" s="201">
        <v>0</v>
      </c>
      <c r="T20" s="201">
        <v>0</v>
      </c>
      <c r="U20" s="201">
        <v>0</v>
      </c>
      <c r="V20" s="201">
        <v>0</v>
      </c>
      <c r="W20" s="201">
        <v>0</v>
      </c>
      <c r="X20" s="201">
        <v>0</v>
      </c>
      <c r="Y20" s="201">
        <v>0</v>
      </c>
      <c r="Z20" s="201">
        <v>0</v>
      </c>
      <c r="AA20" s="201">
        <v>0</v>
      </c>
    </row>
    <row r="21" spans="1:27" x14ac:dyDescent="0.2">
      <c r="A21" s="199" t="s">
        <v>200</v>
      </c>
      <c r="B21" s="201">
        <v>0</v>
      </c>
      <c r="C21" s="201">
        <v>0</v>
      </c>
      <c r="D21" s="201">
        <v>0</v>
      </c>
      <c r="E21" s="201">
        <v>0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1">
        <v>0</v>
      </c>
      <c r="L21" s="201">
        <v>0</v>
      </c>
      <c r="M21" s="201">
        <v>0</v>
      </c>
      <c r="N21" s="201">
        <v>0</v>
      </c>
      <c r="O21" s="201">
        <v>0</v>
      </c>
      <c r="P21" s="201">
        <v>0</v>
      </c>
      <c r="Q21" s="201">
        <v>0</v>
      </c>
      <c r="R21" s="201">
        <v>0</v>
      </c>
      <c r="S21" s="201">
        <v>0</v>
      </c>
      <c r="T21" s="201">
        <v>0</v>
      </c>
      <c r="U21" s="201">
        <v>0</v>
      </c>
      <c r="V21" s="201">
        <v>0</v>
      </c>
      <c r="W21" s="201">
        <v>0</v>
      </c>
      <c r="X21" s="201">
        <v>0</v>
      </c>
      <c r="Y21" s="201">
        <v>0</v>
      </c>
      <c r="Z21" s="201">
        <v>0</v>
      </c>
      <c r="AA21" s="201">
        <v>0</v>
      </c>
    </row>
    <row r="22" spans="1:27" x14ac:dyDescent="0.2">
      <c r="A22" s="199" t="s">
        <v>201</v>
      </c>
      <c r="B22" s="201">
        <v>0</v>
      </c>
      <c r="C22" s="201">
        <v>0</v>
      </c>
      <c r="D22" s="201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  <c r="L22" s="201">
        <v>0</v>
      </c>
      <c r="M22" s="201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1">
        <v>0</v>
      </c>
      <c r="W22" s="201">
        <v>0</v>
      </c>
      <c r="X22" s="201">
        <v>0</v>
      </c>
      <c r="Y22" s="201">
        <v>0</v>
      </c>
      <c r="Z22" s="201">
        <v>0</v>
      </c>
      <c r="AA22" s="201">
        <v>0</v>
      </c>
    </row>
    <row r="23" spans="1:27" x14ac:dyDescent="0.2">
      <c r="A23" s="199" t="s">
        <v>202</v>
      </c>
      <c r="B23" s="201">
        <v>0</v>
      </c>
      <c r="C23" s="201">
        <v>0</v>
      </c>
      <c r="D23" s="201">
        <v>0</v>
      </c>
      <c r="E23" s="201">
        <v>0</v>
      </c>
      <c r="F23" s="201">
        <v>0</v>
      </c>
      <c r="G23" s="201">
        <v>0</v>
      </c>
      <c r="H23" s="201">
        <v>0</v>
      </c>
      <c r="I23" s="201">
        <v>0</v>
      </c>
      <c r="J23" s="201">
        <v>0</v>
      </c>
      <c r="K23" s="201">
        <v>0</v>
      </c>
      <c r="L23" s="201">
        <v>0</v>
      </c>
      <c r="M23" s="201">
        <v>0</v>
      </c>
      <c r="N23" s="201">
        <v>0</v>
      </c>
      <c r="O23" s="201">
        <v>0</v>
      </c>
      <c r="P23" s="201">
        <v>0</v>
      </c>
      <c r="Q23" s="201">
        <v>0</v>
      </c>
      <c r="R23" s="201">
        <v>0</v>
      </c>
      <c r="S23" s="201">
        <v>0</v>
      </c>
      <c r="T23" s="201">
        <v>0</v>
      </c>
      <c r="U23" s="201">
        <v>0</v>
      </c>
      <c r="V23" s="201">
        <v>0</v>
      </c>
      <c r="W23" s="201">
        <v>0</v>
      </c>
      <c r="X23" s="201">
        <v>0</v>
      </c>
      <c r="Y23" s="201">
        <v>0</v>
      </c>
      <c r="Z23" s="201">
        <v>0</v>
      </c>
      <c r="AA23" s="201">
        <v>0</v>
      </c>
    </row>
    <row r="24" spans="1:27" x14ac:dyDescent="0.2">
      <c r="A24" s="199" t="s">
        <v>203</v>
      </c>
      <c r="B24" s="201">
        <v>0</v>
      </c>
      <c r="C24" s="201">
        <v>0</v>
      </c>
      <c r="D24" s="201">
        <v>0</v>
      </c>
      <c r="E24" s="201">
        <v>0</v>
      </c>
      <c r="F24" s="201">
        <v>0</v>
      </c>
      <c r="G24" s="201">
        <v>0</v>
      </c>
      <c r="H24" s="201">
        <v>0</v>
      </c>
      <c r="I24" s="201">
        <v>0</v>
      </c>
      <c r="J24" s="201">
        <v>0</v>
      </c>
      <c r="K24" s="20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01">
        <v>0</v>
      </c>
      <c r="R24" s="201">
        <v>0</v>
      </c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</row>
    <row r="25" spans="1:27" x14ac:dyDescent="0.2">
      <c r="A25" s="199" t="s">
        <v>204</v>
      </c>
      <c r="B25" s="201">
        <v>0</v>
      </c>
      <c r="C25" s="201">
        <v>0</v>
      </c>
      <c r="D25" s="201">
        <v>0</v>
      </c>
      <c r="E25" s="201">
        <v>0</v>
      </c>
      <c r="F25" s="201">
        <v>0</v>
      </c>
      <c r="G25" s="201">
        <v>0</v>
      </c>
      <c r="H25" s="201">
        <v>0</v>
      </c>
      <c r="I25" s="201">
        <v>0</v>
      </c>
      <c r="J25" s="201">
        <v>0</v>
      </c>
      <c r="K25" s="201">
        <v>0</v>
      </c>
      <c r="L25" s="201">
        <v>0</v>
      </c>
      <c r="M25" s="201">
        <v>0</v>
      </c>
      <c r="N25" s="201">
        <v>0</v>
      </c>
      <c r="O25" s="201">
        <v>0</v>
      </c>
      <c r="P25" s="201">
        <v>0</v>
      </c>
      <c r="Q25" s="201">
        <v>0</v>
      </c>
      <c r="R25" s="201">
        <v>0</v>
      </c>
      <c r="S25" s="201">
        <v>0</v>
      </c>
      <c r="T25" s="201">
        <v>0</v>
      </c>
      <c r="U25" s="201">
        <v>0</v>
      </c>
      <c r="V25" s="201">
        <v>0</v>
      </c>
      <c r="W25" s="201">
        <v>0</v>
      </c>
      <c r="X25" s="201">
        <v>0</v>
      </c>
      <c r="Y25" s="201">
        <v>0</v>
      </c>
      <c r="Z25" s="201">
        <v>0</v>
      </c>
      <c r="AA25" s="201">
        <v>0</v>
      </c>
    </row>
    <row r="26" spans="1:27" x14ac:dyDescent="0.2">
      <c r="A26" s="198" t="s">
        <v>205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97">
        <v>0</v>
      </c>
      <c r="X26" s="197">
        <v>0</v>
      </c>
      <c r="Y26" s="197">
        <v>0</v>
      </c>
      <c r="Z26" s="197">
        <v>0</v>
      </c>
      <c r="AA26" s="197">
        <v>0</v>
      </c>
    </row>
    <row r="27" spans="1:27" x14ac:dyDescent="0.2">
      <c r="A27" s="199" t="s">
        <v>206</v>
      </c>
      <c r="B27" s="204">
        <v>0</v>
      </c>
      <c r="C27" s="204">
        <v>0</v>
      </c>
      <c r="D27" s="204">
        <v>0</v>
      </c>
      <c r="E27" s="204">
        <v>0</v>
      </c>
      <c r="F27" s="204">
        <v>0</v>
      </c>
      <c r="G27" s="204">
        <v>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4">
        <v>0</v>
      </c>
      <c r="U27" s="204">
        <v>0</v>
      </c>
      <c r="V27" s="204">
        <v>0</v>
      </c>
      <c r="W27" s="204">
        <v>0</v>
      </c>
      <c r="X27" s="204">
        <v>0</v>
      </c>
      <c r="Y27" s="204">
        <v>0</v>
      </c>
      <c r="Z27" s="204">
        <v>0</v>
      </c>
      <c r="AA27" s="204">
        <v>0</v>
      </c>
    </row>
    <row r="28" spans="1:27" x14ac:dyDescent="0.2">
      <c r="A28" s="199" t="s">
        <v>207</v>
      </c>
      <c r="B28" s="201">
        <v>0</v>
      </c>
      <c r="C28" s="201">
        <v>0</v>
      </c>
      <c r="D28" s="201">
        <v>0</v>
      </c>
      <c r="E28" s="201">
        <v>0</v>
      </c>
      <c r="F28" s="201">
        <v>0</v>
      </c>
      <c r="G28" s="201">
        <v>0</v>
      </c>
      <c r="H28" s="201">
        <v>0</v>
      </c>
      <c r="I28" s="201">
        <v>0</v>
      </c>
      <c r="J28" s="201">
        <v>0</v>
      </c>
      <c r="K28" s="201">
        <v>0</v>
      </c>
      <c r="L28" s="201">
        <v>0</v>
      </c>
      <c r="M28" s="201">
        <v>0</v>
      </c>
      <c r="N28" s="201">
        <v>0</v>
      </c>
      <c r="O28" s="201">
        <v>0</v>
      </c>
      <c r="P28" s="201">
        <v>0</v>
      </c>
      <c r="Q28" s="201">
        <v>0</v>
      </c>
      <c r="R28" s="201">
        <v>0</v>
      </c>
      <c r="S28" s="201">
        <v>0</v>
      </c>
      <c r="T28" s="201">
        <v>0</v>
      </c>
      <c r="U28" s="201">
        <v>0</v>
      </c>
      <c r="V28" s="201">
        <v>0</v>
      </c>
      <c r="W28" s="201">
        <v>0</v>
      </c>
      <c r="X28" s="201">
        <v>0</v>
      </c>
      <c r="Y28" s="201">
        <v>0</v>
      </c>
      <c r="Z28" s="201">
        <v>0</v>
      </c>
      <c r="AA28" s="201">
        <v>0</v>
      </c>
    </row>
    <row r="29" spans="1:27" x14ac:dyDescent="0.2">
      <c r="A29" s="199" t="s">
        <v>208</v>
      </c>
      <c r="B29" s="201">
        <v>0</v>
      </c>
      <c r="C29" s="201">
        <v>0</v>
      </c>
      <c r="D29" s="201">
        <v>0</v>
      </c>
      <c r="E29" s="201">
        <v>0</v>
      </c>
      <c r="F29" s="201">
        <v>0</v>
      </c>
      <c r="G29" s="201">
        <v>0</v>
      </c>
      <c r="H29" s="201">
        <v>0</v>
      </c>
      <c r="I29" s="201">
        <v>0</v>
      </c>
      <c r="J29" s="201">
        <v>0</v>
      </c>
      <c r="K29" s="201">
        <v>0</v>
      </c>
      <c r="L29" s="201">
        <v>0</v>
      </c>
      <c r="M29" s="201">
        <v>0</v>
      </c>
      <c r="N29" s="201">
        <v>0</v>
      </c>
      <c r="O29" s="201">
        <v>0</v>
      </c>
      <c r="P29" s="201">
        <v>0</v>
      </c>
      <c r="Q29" s="201">
        <v>0</v>
      </c>
      <c r="R29" s="201">
        <v>0</v>
      </c>
      <c r="S29" s="201">
        <v>0</v>
      </c>
      <c r="T29" s="201">
        <v>0</v>
      </c>
      <c r="U29" s="201">
        <v>0</v>
      </c>
      <c r="V29" s="201">
        <v>0</v>
      </c>
      <c r="W29" s="201">
        <v>0</v>
      </c>
      <c r="X29" s="201">
        <v>0</v>
      </c>
      <c r="Y29" s="201">
        <v>0</v>
      </c>
      <c r="Z29" s="201">
        <v>0</v>
      </c>
      <c r="AA29" s="201">
        <v>0</v>
      </c>
    </row>
    <row r="30" spans="1:27" x14ac:dyDescent="0.2">
      <c r="A30" s="199" t="s">
        <v>209</v>
      </c>
      <c r="B30" s="201">
        <v>0</v>
      </c>
      <c r="C30" s="201">
        <v>0</v>
      </c>
      <c r="D30" s="201">
        <v>0</v>
      </c>
      <c r="E30" s="201">
        <v>0</v>
      </c>
      <c r="F30" s="201">
        <v>0</v>
      </c>
      <c r="G30" s="201">
        <v>0</v>
      </c>
      <c r="H30" s="201">
        <v>0</v>
      </c>
      <c r="I30" s="201">
        <v>0</v>
      </c>
      <c r="J30" s="201">
        <v>0</v>
      </c>
      <c r="K30" s="201">
        <v>0</v>
      </c>
      <c r="L30" s="201">
        <v>0</v>
      </c>
      <c r="M30" s="201">
        <v>0</v>
      </c>
      <c r="N30" s="201">
        <v>0</v>
      </c>
      <c r="O30" s="201">
        <v>0</v>
      </c>
      <c r="P30" s="201">
        <v>0</v>
      </c>
      <c r="Q30" s="201">
        <v>0</v>
      </c>
      <c r="R30" s="201">
        <v>0</v>
      </c>
      <c r="S30" s="201">
        <v>0</v>
      </c>
      <c r="T30" s="201">
        <v>0</v>
      </c>
      <c r="U30" s="201">
        <v>0</v>
      </c>
      <c r="V30" s="201">
        <v>0</v>
      </c>
      <c r="W30" s="201">
        <v>0</v>
      </c>
      <c r="X30" s="201">
        <v>0</v>
      </c>
      <c r="Y30" s="201">
        <v>0</v>
      </c>
      <c r="Z30" s="201">
        <v>0</v>
      </c>
      <c r="AA30" s="201">
        <v>0</v>
      </c>
    </row>
    <row r="31" spans="1:27" x14ac:dyDescent="0.2">
      <c r="A31" s="199" t="s">
        <v>210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v>0</v>
      </c>
      <c r="W31" s="201">
        <v>0</v>
      </c>
      <c r="X31" s="201">
        <v>0</v>
      </c>
      <c r="Y31" s="201">
        <v>0</v>
      </c>
      <c r="Z31" s="201">
        <v>0</v>
      </c>
      <c r="AA31" s="201">
        <v>0</v>
      </c>
    </row>
    <row r="32" spans="1:27" x14ac:dyDescent="0.2">
      <c r="A32" s="198" t="s">
        <v>211</v>
      </c>
      <c r="B32" s="197">
        <v>0</v>
      </c>
      <c r="C32" s="197">
        <v>0</v>
      </c>
      <c r="D32" s="197">
        <v>0</v>
      </c>
      <c r="E32" s="197">
        <v>0</v>
      </c>
      <c r="F32" s="197">
        <v>0</v>
      </c>
      <c r="G32" s="197">
        <v>0</v>
      </c>
      <c r="H32" s="197">
        <v>0</v>
      </c>
      <c r="I32" s="197">
        <v>0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  <c r="T32" s="197">
        <v>0</v>
      </c>
      <c r="U32" s="197">
        <v>0</v>
      </c>
      <c r="V32" s="197">
        <v>0</v>
      </c>
      <c r="W32" s="197">
        <v>0</v>
      </c>
      <c r="X32" s="197">
        <v>0</v>
      </c>
      <c r="Y32" s="197">
        <v>0</v>
      </c>
      <c r="Z32" s="197">
        <v>0</v>
      </c>
      <c r="AA32" s="197">
        <v>0</v>
      </c>
    </row>
    <row r="33" spans="1:28" x14ac:dyDescent="0.2">
      <c r="A33" s="199" t="s">
        <v>212</v>
      </c>
      <c r="B33" s="201">
        <v>0</v>
      </c>
      <c r="C33" s="201">
        <v>0</v>
      </c>
      <c r="D33" s="201">
        <v>0</v>
      </c>
      <c r="E33" s="201">
        <v>0</v>
      </c>
      <c r="F33" s="201">
        <v>0</v>
      </c>
      <c r="G33" s="201">
        <v>0</v>
      </c>
      <c r="H33" s="201">
        <v>0</v>
      </c>
      <c r="I33" s="201">
        <v>0</v>
      </c>
      <c r="J33" s="201">
        <v>0</v>
      </c>
      <c r="K33" s="201">
        <v>0</v>
      </c>
      <c r="L33" s="201">
        <v>0</v>
      </c>
      <c r="M33" s="201">
        <v>0</v>
      </c>
      <c r="N33" s="201">
        <v>0</v>
      </c>
      <c r="O33" s="201">
        <v>0</v>
      </c>
      <c r="P33" s="201">
        <v>0</v>
      </c>
      <c r="Q33" s="201">
        <v>0</v>
      </c>
      <c r="R33" s="201">
        <v>0</v>
      </c>
      <c r="S33" s="201">
        <v>0</v>
      </c>
      <c r="T33" s="201">
        <v>0</v>
      </c>
      <c r="U33" s="201">
        <v>0</v>
      </c>
      <c r="V33" s="201">
        <v>0</v>
      </c>
      <c r="W33" s="201">
        <v>0</v>
      </c>
      <c r="X33" s="201">
        <v>0</v>
      </c>
      <c r="Y33" s="201">
        <v>0</v>
      </c>
      <c r="Z33" s="201">
        <v>0</v>
      </c>
      <c r="AA33" s="201">
        <v>0</v>
      </c>
    </row>
    <row r="34" spans="1:28" x14ac:dyDescent="0.2">
      <c r="A34" s="199" t="s">
        <v>213</v>
      </c>
      <c r="B34" s="201">
        <v>0</v>
      </c>
      <c r="C34" s="201">
        <v>0</v>
      </c>
      <c r="D34" s="201">
        <v>0</v>
      </c>
      <c r="E34" s="201">
        <v>0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  <c r="L34" s="201">
        <v>0</v>
      </c>
      <c r="M34" s="201">
        <v>0</v>
      </c>
      <c r="N34" s="201">
        <v>0</v>
      </c>
      <c r="O34" s="201">
        <v>0</v>
      </c>
      <c r="P34" s="201">
        <v>0</v>
      </c>
      <c r="Q34" s="201">
        <v>0</v>
      </c>
      <c r="R34" s="201">
        <v>0</v>
      </c>
      <c r="S34" s="201">
        <v>0</v>
      </c>
      <c r="T34" s="201">
        <v>0</v>
      </c>
      <c r="U34" s="201">
        <v>0</v>
      </c>
      <c r="V34" s="201">
        <v>0</v>
      </c>
      <c r="W34" s="201">
        <v>0</v>
      </c>
      <c r="X34" s="201">
        <v>0</v>
      </c>
      <c r="Y34" s="201">
        <v>0</v>
      </c>
      <c r="Z34" s="201">
        <v>0</v>
      </c>
      <c r="AA34" s="201">
        <v>0</v>
      </c>
    </row>
    <row r="35" spans="1:28" x14ac:dyDescent="0.2">
      <c r="A35" s="199" t="s">
        <v>214</v>
      </c>
      <c r="B35" s="201">
        <v>0</v>
      </c>
      <c r="C35" s="201">
        <v>0</v>
      </c>
      <c r="D35" s="201">
        <v>0</v>
      </c>
      <c r="E35" s="201">
        <v>0</v>
      </c>
      <c r="F35" s="201">
        <v>0</v>
      </c>
      <c r="G35" s="201">
        <v>0</v>
      </c>
      <c r="H35" s="201">
        <v>0</v>
      </c>
      <c r="I35" s="201">
        <v>0</v>
      </c>
      <c r="J35" s="201">
        <v>0</v>
      </c>
      <c r="K35" s="201">
        <v>0</v>
      </c>
      <c r="L35" s="201">
        <v>0</v>
      </c>
      <c r="M35" s="201">
        <v>0</v>
      </c>
      <c r="N35" s="201">
        <v>0</v>
      </c>
      <c r="O35" s="201">
        <v>0</v>
      </c>
      <c r="P35" s="201">
        <v>0</v>
      </c>
      <c r="Q35" s="201">
        <v>0</v>
      </c>
      <c r="R35" s="201">
        <v>0</v>
      </c>
      <c r="S35" s="201">
        <v>0</v>
      </c>
      <c r="T35" s="201">
        <v>0</v>
      </c>
      <c r="U35" s="201">
        <v>0</v>
      </c>
      <c r="V35" s="201">
        <v>0</v>
      </c>
      <c r="W35" s="201">
        <v>0</v>
      </c>
      <c r="X35" s="201">
        <v>0</v>
      </c>
      <c r="Y35" s="201">
        <v>0</v>
      </c>
      <c r="Z35" s="201">
        <v>0</v>
      </c>
      <c r="AA35" s="201">
        <v>0</v>
      </c>
    </row>
    <row r="36" spans="1:28" x14ac:dyDescent="0.2">
      <c r="A36" s="205" t="s">
        <v>215</v>
      </c>
      <c r="B36" s="206">
        <v>0</v>
      </c>
      <c r="C36" s="206">
        <v>0</v>
      </c>
      <c r="D36" s="206">
        <v>0</v>
      </c>
      <c r="E36" s="206">
        <v>0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v>0</v>
      </c>
      <c r="W36" s="206">
        <v>0</v>
      </c>
      <c r="X36" s="206">
        <v>0</v>
      </c>
      <c r="Y36" s="206">
        <v>0</v>
      </c>
      <c r="Z36" s="206">
        <v>0</v>
      </c>
      <c r="AA36" s="206">
        <v>0</v>
      </c>
    </row>
    <row r="37" spans="1:28" x14ac:dyDescent="0.2">
      <c r="A37" s="198" t="s">
        <v>216</v>
      </c>
      <c r="B37" s="197">
        <v>0</v>
      </c>
      <c r="C37" s="197">
        <v>0</v>
      </c>
      <c r="D37" s="197">
        <v>0</v>
      </c>
      <c r="E37" s="197">
        <v>0</v>
      </c>
      <c r="F37" s="197">
        <v>0</v>
      </c>
      <c r="G37" s="197">
        <v>0</v>
      </c>
      <c r="H37" s="197">
        <v>0</v>
      </c>
      <c r="I37" s="197">
        <v>0</v>
      </c>
      <c r="J37" s="197">
        <v>0</v>
      </c>
      <c r="K37" s="197">
        <v>0</v>
      </c>
      <c r="L37" s="197">
        <v>0</v>
      </c>
      <c r="M37" s="197">
        <v>0</v>
      </c>
      <c r="N37" s="197">
        <v>0</v>
      </c>
      <c r="O37" s="197">
        <v>0</v>
      </c>
      <c r="P37" s="197">
        <v>0</v>
      </c>
      <c r="Q37" s="197">
        <v>0</v>
      </c>
      <c r="R37" s="197">
        <v>0</v>
      </c>
      <c r="S37" s="197">
        <v>0</v>
      </c>
      <c r="T37" s="197">
        <v>0</v>
      </c>
      <c r="U37" s="197">
        <v>0</v>
      </c>
      <c r="V37" s="197">
        <v>0</v>
      </c>
      <c r="W37" s="197">
        <v>0</v>
      </c>
      <c r="X37" s="197">
        <v>0</v>
      </c>
      <c r="Y37" s="197">
        <v>0</v>
      </c>
      <c r="Z37" s="197">
        <v>0</v>
      </c>
      <c r="AA37" s="197">
        <v>0</v>
      </c>
      <c r="AB37" t="s">
        <v>359</v>
      </c>
    </row>
    <row r="38" spans="1:28" x14ac:dyDescent="0.2">
      <c r="A38" s="207" t="s">
        <v>217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  <c r="R38" s="208">
        <v>0</v>
      </c>
      <c r="S38" s="208">
        <v>0</v>
      </c>
      <c r="T38" s="208">
        <v>0</v>
      </c>
      <c r="U38" s="208">
        <v>0</v>
      </c>
      <c r="V38" s="208">
        <v>0</v>
      </c>
      <c r="W38" s="208">
        <v>0</v>
      </c>
      <c r="X38" s="208">
        <v>0</v>
      </c>
      <c r="Y38" s="208">
        <v>0</v>
      </c>
      <c r="Z38" s="208">
        <v>0</v>
      </c>
      <c r="AA38" s="208">
        <v>0</v>
      </c>
    </row>
    <row r="39" spans="1:28" x14ac:dyDescent="0.2">
      <c r="A39" s="209" t="s">
        <v>218</v>
      </c>
      <c r="B39" s="201">
        <v>0</v>
      </c>
      <c r="C39" s="201">
        <v>0</v>
      </c>
      <c r="D39" s="201">
        <v>0</v>
      </c>
      <c r="E39" s="201">
        <v>0</v>
      </c>
      <c r="F39" s="201">
        <v>0</v>
      </c>
      <c r="G39" s="201">
        <v>0</v>
      </c>
      <c r="H39" s="201">
        <v>0</v>
      </c>
      <c r="I39" s="201">
        <v>0</v>
      </c>
      <c r="J39" s="201">
        <v>0</v>
      </c>
      <c r="K39" s="201">
        <v>0</v>
      </c>
      <c r="L39" s="201">
        <v>0</v>
      </c>
      <c r="M39" s="201">
        <v>0</v>
      </c>
      <c r="N39" s="201">
        <v>0</v>
      </c>
      <c r="O39" s="201">
        <v>0</v>
      </c>
      <c r="P39" s="201">
        <v>0</v>
      </c>
      <c r="Q39" s="201">
        <v>0</v>
      </c>
      <c r="R39" s="201">
        <v>0</v>
      </c>
      <c r="S39" s="201">
        <v>0</v>
      </c>
      <c r="T39" s="201">
        <v>0</v>
      </c>
      <c r="U39" s="201">
        <v>0</v>
      </c>
      <c r="V39" s="201">
        <v>0</v>
      </c>
      <c r="W39" s="201">
        <v>0</v>
      </c>
      <c r="X39" s="201">
        <v>0</v>
      </c>
      <c r="Y39" s="201">
        <v>0</v>
      </c>
      <c r="Z39" s="201">
        <v>0</v>
      </c>
      <c r="AA39" s="201">
        <v>0</v>
      </c>
    </row>
    <row r="40" spans="1:28" x14ac:dyDescent="0.2">
      <c r="A40" s="209" t="s">
        <v>219</v>
      </c>
      <c r="B40" s="201">
        <v>0</v>
      </c>
      <c r="C40" s="201">
        <v>0</v>
      </c>
      <c r="D40" s="201">
        <v>0</v>
      </c>
      <c r="E40" s="201">
        <v>0</v>
      </c>
      <c r="F40" s="201">
        <v>0</v>
      </c>
      <c r="G40" s="201">
        <v>0</v>
      </c>
      <c r="H40" s="201">
        <v>0</v>
      </c>
      <c r="I40" s="201">
        <v>0</v>
      </c>
      <c r="J40" s="201">
        <v>0</v>
      </c>
      <c r="K40" s="201">
        <v>0</v>
      </c>
      <c r="L40" s="201">
        <v>0</v>
      </c>
      <c r="M40" s="201">
        <v>0</v>
      </c>
      <c r="N40" s="201">
        <v>0</v>
      </c>
      <c r="O40" s="201">
        <v>0</v>
      </c>
      <c r="P40" s="201">
        <v>0</v>
      </c>
      <c r="Q40" s="201">
        <v>0</v>
      </c>
      <c r="R40" s="201">
        <v>0</v>
      </c>
      <c r="S40" s="201">
        <v>0</v>
      </c>
      <c r="T40" s="201">
        <v>0</v>
      </c>
      <c r="U40" s="201">
        <v>0</v>
      </c>
      <c r="V40" s="201">
        <v>0</v>
      </c>
      <c r="W40" s="201">
        <v>0</v>
      </c>
      <c r="X40" s="201">
        <v>0</v>
      </c>
      <c r="Y40" s="201">
        <v>0</v>
      </c>
      <c r="Z40" s="201">
        <v>0</v>
      </c>
      <c r="AA40" s="201">
        <v>0</v>
      </c>
    </row>
    <row r="41" spans="1:28" x14ac:dyDescent="0.2">
      <c r="A41" s="207" t="s">
        <v>220</v>
      </c>
      <c r="B41" s="201">
        <v>0</v>
      </c>
      <c r="C41" s="201">
        <v>0</v>
      </c>
      <c r="D41" s="201">
        <v>0</v>
      </c>
      <c r="E41" s="201">
        <v>0</v>
      </c>
      <c r="F41" s="201">
        <v>0</v>
      </c>
      <c r="G41" s="201">
        <v>0</v>
      </c>
      <c r="H41" s="201">
        <v>0</v>
      </c>
      <c r="I41" s="201">
        <v>0</v>
      </c>
      <c r="J41" s="201">
        <v>0</v>
      </c>
      <c r="K41" s="201">
        <v>0</v>
      </c>
      <c r="L41" s="201">
        <v>0</v>
      </c>
      <c r="M41" s="201">
        <v>0</v>
      </c>
      <c r="N41" s="201">
        <v>0</v>
      </c>
      <c r="O41" s="201">
        <v>0</v>
      </c>
      <c r="P41" s="201">
        <v>0</v>
      </c>
      <c r="Q41" s="201">
        <v>0</v>
      </c>
      <c r="R41" s="201">
        <v>0</v>
      </c>
      <c r="S41" s="201">
        <v>0</v>
      </c>
      <c r="T41" s="201">
        <v>0</v>
      </c>
      <c r="U41" s="201">
        <v>0</v>
      </c>
      <c r="V41" s="201">
        <v>0</v>
      </c>
      <c r="W41" s="201">
        <v>0</v>
      </c>
      <c r="X41" s="201">
        <v>0</v>
      </c>
      <c r="Y41" s="201">
        <v>0</v>
      </c>
      <c r="Z41" s="201">
        <v>0</v>
      </c>
      <c r="AA41" s="201">
        <v>0</v>
      </c>
    </row>
    <row r="42" spans="1:28" x14ac:dyDescent="0.2">
      <c r="A42" s="198" t="s">
        <v>221</v>
      </c>
      <c r="B42" s="197">
        <v>0</v>
      </c>
      <c r="C42" s="197">
        <v>0</v>
      </c>
      <c r="D42" s="197">
        <v>0</v>
      </c>
      <c r="E42" s="197">
        <v>0</v>
      </c>
      <c r="F42" s="197">
        <v>0</v>
      </c>
      <c r="G42" s="197">
        <v>0</v>
      </c>
      <c r="H42" s="197">
        <v>0</v>
      </c>
      <c r="I42" s="197">
        <v>0</v>
      </c>
      <c r="J42" s="197">
        <v>0</v>
      </c>
      <c r="K42" s="197">
        <v>0</v>
      </c>
      <c r="L42" s="197">
        <v>0</v>
      </c>
      <c r="M42" s="197">
        <v>0</v>
      </c>
      <c r="N42" s="197">
        <v>0</v>
      </c>
      <c r="O42" s="197">
        <v>0</v>
      </c>
      <c r="P42" s="197">
        <v>0</v>
      </c>
      <c r="Q42" s="197">
        <v>0</v>
      </c>
      <c r="R42" s="197">
        <v>0</v>
      </c>
      <c r="S42" s="197">
        <v>0</v>
      </c>
      <c r="T42" s="197">
        <v>0</v>
      </c>
      <c r="U42" s="197">
        <v>0</v>
      </c>
      <c r="V42" s="197">
        <v>0</v>
      </c>
      <c r="W42" s="197">
        <v>0</v>
      </c>
      <c r="X42" s="197">
        <v>0</v>
      </c>
      <c r="Y42" s="197">
        <v>0</v>
      </c>
      <c r="Z42" s="197">
        <v>0</v>
      </c>
      <c r="AA42" s="197">
        <v>0</v>
      </c>
      <c r="AB42" t="s">
        <v>360</v>
      </c>
    </row>
    <row r="43" spans="1:28" x14ac:dyDescent="0.2">
      <c r="A43" s="199" t="s">
        <v>222</v>
      </c>
      <c r="B43" s="201">
        <v>0</v>
      </c>
      <c r="C43" s="201">
        <v>0</v>
      </c>
      <c r="D43" s="201">
        <v>0</v>
      </c>
      <c r="E43" s="201">
        <v>0</v>
      </c>
      <c r="F43" s="201">
        <v>0</v>
      </c>
      <c r="G43" s="201">
        <v>0</v>
      </c>
      <c r="H43" s="201">
        <v>0</v>
      </c>
      <c r="I43" s="201">
        <v>0</v>
      </c>
      <c r="J43" s="201">
        <v>0</v>
      </c>
      <c r="K43" s="201">
        <v>0</v>
      </c>
      <c r="L43" s="201">
        <v>0</v>
      </c>
      <c r="M43" s="201">
        <v>0</v>
      </c>
      <c r="N43" s="201">
        <v>0</v>
      </c>
      <c r="O43" s="201">
        <v>0</v>
      </c>
      <c r="P43" s="201">
        <v>0</v>
      </c>
      <c r="Q43" s="201">
        <v>0</v>
      </c>
      <c r="R43" s="201">
        <v>0</v>
      </c>
      <c r="S43" s="201">
        <v>0</v>
      </c>
      <c r="T43" s="201">
        <v>0</v>
      </c>
      <c r="U43" s="201">
        <v>0</v>
      </c>
      <c r="V43" s="201">
        <v>0</v>
      </c>
      <c r="W43" s="201">
        <v>0</v>
      </c>
      <c r="X43" s="201">
        <v>0</v>
      </c>
      <c r="Y43" s="201">
        <v>0</v>
      </c>
      <c r="Z43" s="201">
        <v>0</v>
      </c>
      <c r="AA43" s="201">
        <v>0</v>
      </c>
    </row>
    <row r="44" spans="1:28" x14ac:dyDescent="0.2">
      <c r="A44" s="210" t="s">
        <v>223</v>
      </c>
      <c r="B44" s="211">
        <v>0</v>
      </c>
      <c r="C44" s="211">
        <v>0</v>
      </c>
      <c r="D44" s="211">
        <v>0</v>
      </c>
      <c r="E44" s="211">
        <v>0</v>
      </c>
      <c r="F44" s="211">
        <v>0</v>
      </c>
      <c r="G44" s="211">
        <v>0</v>
      </c>
      <c r="H44" s="211">
        <v>0</v>
      </c>
      <c r="I44" s="211">
        <v>0</v>
      </c>
      <c r="J44" s="211">
        <v>0</v>
      </c>
      <c r="K44" s="211">
        <v>0</v>
      </c>
      <c r="L44" s="211">
        <v>0</v>
      </c>
      <c r="M44" s="211">
        <v>0</v>
      </c>
      <c r="N44" s="211">
        <v>0</v>
      </c>
      <c r="O44" s="211">
        <v>0</v>
      </c>
      <c r="P44" s="211">
        <v>0</v>
      </c>
      <c r="Q44" s="211">
        <v>0</v>
      </c>
      <c r="R44" s="211">
        <v>0</v>
      </c>
      <c r="S44" s="211">
        <v>0</v>
      </c>
      <c r="T44" s="211">
        <v>0</v>
      </c>
      <c r="U44" s="211">
        <v>0</v>
      </c>
      <c r="V44" s="211">
        <v>0</v>
      </c>
      <c r="W44" s="211">
        <v>0</v>
      </c>
      <c r="X44" s="211">
        <v>0</v>
      </c>
      <c r="Y44" s="211">
        <v>0</v>
      </c>
      <c r="Z44" s="211">
        <v>0</v>
      </c>
      <c r="AA44" s="211">
        <v>0</v>
      </c>
    </row>
    <row r="45" spans="1:28" ht="16" thickBot="1" x14ac:dyDescent="0.25">
      <c r="A45" s="212" t="s">
        <v>224</v>
      </c>
      <c r="B45" s="213">
        <v>0</v>
      </c>
      <c r="C45" s="213">
        <v>0</v>
      </c>
      <c r="D45" s="213">
        <v>0</v>
      </c>
      <c r="E45" s="213">
        <v>0</v>
      </c>
      <c r="F45" s="213">
        <v>0</v>
      </c>
      <c r="G45" s="213">
        <v>0</v>
      </c>
      <c r="H45" s="213">
        <v>0</v>
      </c>
      <c r="I45" s="213">
        <v>0</v>
      </c>
      <c r="J45" s="213">
        <v>0</v>
      </c>
      <c r="K45" s="213">
        <v>0</v>
      </c>
      <c r="L45" s="213">
        <v>0</v>
      </c>
      <c r="M45" s="213">
        <v>0</v>
      </c>
      <c r="N45" s="213">
        <v>0</v>
      </c>
      <c r="O45" s="213">
        <v>0</v>
      </c>
      <c r="P45" s="213">
        <v>0</v>
      </c>
      <c r="Q45" s="213">
        <v>0</v>
      </c>
      <c r="R45" s="213">
        <v>0</v>
      </c>
      <c r="S45" s="213">
        <v>0</v>
      </c>
      <c r="T45" s="213">
        <v>0</v>
      </c>
      <c r="U45" s="213">
        <v>0</v>
      </c>
      <c r="V45" s="213">
        <v>0</v>
      </c>
      <c r="W45" s="213">
        <v>0</v>
      </c>
      <c r="X45" s="213">
        <v>0</v>
      </c>
      <c r="Y45" s="213">
        <v>0</v>
      </c>
      <c r="Z45" s="213">
        <v>0</v>
      </c>
      <c r="AA45" s="213">
        <v>0</v>
      </c>
    </row>
    <row r="46" spans="1:28" x14ac:dyDescent="0.2">
      <c r="A46" s="194" t="s">
        <v>225</v>
      </c>
      <c r="B46" s="214">
        <v>437.7322605</v>
      </c>
      <c r="C46" s="214">
        <v>320.77027575</v>
      </c>
      <c r="D46" s="214">
        <v>283.55906924999999</v>
      </c>
      <c r="E46" s="214">
        <v>173.1819495</v>
      </c>
      <c r="F46" s="214">
        <v>0</v>
      </c>
      <c r="G46" s="214">
        <v>69.967550250000002</v>
      </c>
      <c r="H46" s="214">
        <v>412.68289649999991</v>
      </c>
      <c r="I46" s="214">
        <v>445.86255299999999</v>
      </c>
      <c r="J46" s="214">
        <v>452.55049129499992</v>
      </c>
      <c r="K46" s="214">
        <v>521.790749925</v>
      </c>
      <c r="L46" s="214">
        <v>568.54322423249994</v>
      </c>
      <c r="M46" s="214">
        <v>346.04137500000002</v>
      </c>
      <c r="N46" s="214">
        <v>262.05074999999999</v>
      </c>
      <c r="O46" s="214">
        <v>167.98124999999999</v>
      </c>
      <c r="P46" s="214">
        <v>0</v>
      </c>
      <c r="Q46" s="214">
        <v>0</v>
      </c>
      <c r="R46" s="214">
        <v>0</v>
      </c>
      <c r="S46" s="214">
        <v>0</v>
      </c>
      <c r="T46" s="214">
        <v>0</v>
      </c>
      <c r="U46" s="214">
        <v>0</v>
      </c>
      <c r="V46" s="214">
        <v>0</v>
      </c>
      <c r="W46" s="214">
        <v>0</v>
      </c>
      <c r="X46" s="214">
        <v>0</v>
      </c>
      <c r="Y46" s="214">
        <v>0</v>
      </c>
      <c r="Z46" s="214">
        <v>0</v>
      </c>
      <c r="AA46" s="214">
        <v>0</v>
      </c>
    </row>
    <row r="47" spans="1:28" x14ac:dyDescent="0.2">
      <c r="A47" s="215" t="s">
        <v>226</v>
      </c>
      <c r="B47" s="216">
        <v>0</v>
      </c>
      <c r="C47" s="216">
        <v>0</v>
      </c>
      <c r="D47" s="216">
        <v>0</v>
      </c>
      <c r="E47" s="216">
        <v>0</v>
      </c>
      <c r="F47" s="216">
        <v>0</v>
      </c>
      <c r="G47" s="216">
        <v>0</v>
      </c>
      <c r="H47" s="216">
        <v>0</v>
      </c>
      <c r="I47" s="216">
        <v>0</v>
      </c>
      <c r="J47" s="216">
        <v>0</v>
      </c>
      <c r="K47" s="216">
        <v>0</v>
      </c>
      <c r="L47" s="216">
        <v>0</v>
      </c>
      <c r="M47" s="216">
        <v>0</v>
      </c>
      <c r="N47" s="216">
        <v>0</v>
      </c>
      <c r="O47" s="216">
        <v>0</v>
      </c>
      <c r="P47" s="216">
        <v>0</v>
      </c>
      <c r="Q47" s="216">
        <v>0</v>
      </c>
      <c r="R47" s="216">
        <v>0</v>
      </c>
      <c r="S47" s="216">
        <v>0</v>
      </c>
      <c r="T47" s="216">
        <v>0</v>
      </c>
      <c r="U47" s="216">
        <v>0</v>
      </c>
      <c r="V47" s="216">
        <v>0</v>
      </c>
      <c r="W47" s="216">
        <v>0</v>
      </c>
      <c r="X47" s="216">
        <v>0</v>
      </c>
      <c r="Y47" s="216">
        <v>0</v>
      </c>
      <c r="Z47" s="216">
        <v>0</v>
      </c>
      <c r="AA47" s="216">
        <v>0</v>
      </c>
      <c r="AB47" t="s">
        <v>361</v>
      </c>
    </row>
    <row r="48" spans="1:28" x14ac:dyDescent="0.2">
      <c r="A48" s="217" t="s">
        <v>227</v>
      </c>
      <c r="B48" s="204">
        <v>0</v>
      </c>
      <c r="C48" s="204">
        <v>0</v>
      </c>
      <c r="D48" s="204">
        <v>0</v>
      </c>
      <c r="E48" s="204">
        <v>0</v>
      </c>
      <c r="F48" s="204">
        <v>0</v>
      </c>
      <c r="G48" s="204">
        <v>0</v>
      </c>
      <c r="H48" s="204">
        <v>0</v>
      </c>
      <c r="I48" s="204">
        <v>0</v>
      </c>
      <c r="J48" s="204">
        <v>0</v>
      </c>
      <c r="K48" s="204">
        <v>0</v>
      </c>
      <c r="L48" s="204">
        <v>0</v>
      </c>
      <c r="M48" s="204">
        <v>0</v>
      </c>
      <c r="N48" s="204">
        <v>0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4">
        <v>0</v>
      </c>
      <c r="U48" s="204">
        <v>0</v>
      </c>
      <c r="V48" s="204">
        <v>0</v>
      </c>
      <c r="W48" s="204">
        <v>0</v>
      </c>
      <c r="X48" s="204">
        <v>0</v>
      </c>
      <c r="Y48" s="204">
        <v>0</v>
      </c>
      <c r="Z48" s="204">
        <v>0</v>
      </c>
      <c r="AA48" s="204">
        <v>0</v>
      </c>
    </row>
    <row r="49" spans="1:28" x14ac:dyDescent="0.2">
      <c r="A49" s="218" t="s">
        <v>228</v>
      </c>
      <c r="B49" s="201">
        <v>0</v>
      </c>
      <c r="C49" s="201">
        <v>0</v>
      </c>
      <c r="D49" s="201">
        <v>0</v>
      </c>
      <c r="E49" s="201">
        <v>0</v>
      </c>
      <c r="F49" s="201">
        <v>0</v>
      </c>
      <c r="G49" s="201">
        <v>0</v>
      </c>
      <c r="H49" s="201">
        <v>0</v>
      </c>
      <c r="I49" s="201">
        <v>0</v>
      </c>
      <c r="J49" s="201">
        <v>0</v>
      </c>
      <c r="K49" s="201">
        <v>0</v>
      </c>
      <c r="L49" s="201">
        <v>0</v>
      </c>
      <c r="M49" s="201">
        <v>0</v>
      </c>
      <c r="N49" s="201">
        <v>0</v>
      </c>
      <c r="O49" s="201">
        <v>0</v>
      </c>
      <c r="P49" s="201">
        <v>0</v>
      </c>
      <c r="Q49" s="201">
        <v>0</v>
      </c>
      <c r="R49" s="201">
        <v>0</v>
      </c>
      <c r="S49" s="201">
        <v>0</v>
      </c>
      <c r="T49" s="201">
        <v>0</v>
      </c>
      <c r="U49" s="201">
        <v>0</v>
      </c>
      <c r="V49" s="201">
        <v>0</v>
      </c>
      <c r="W49" s="201">
        <v>0</v>
      </c>
      <c r="X49" s="201">
        <v>0</v>
      </c>
      <c r="Y49" s="201">
        <v>0</v>
      </c>
      <c r="Z49" s="201">
        <v>0</v>
      </c>
      <c r="AA49" s="201">
        <v>0</v>
      </c>
    </row>
    <row r="50" spans="1:28" x14ac:dyDescent="0.2">
      <c r="A50" s="218" t="s">
        <v>229</v>
      </c>
      <c r="B50" s="201">
        <v>0</v>
      </c>
      <c r="C50" s="201">
        <v>0</v>
      </c>
      <c r="D50" s="201">
        <v>0</v>
      </c>
      <c r="E50" s="201">
        <v>0</v>
      </c>
      <c r="F50" s="201">
        <v>0</v>
      </c>
      <c r="G50" s="201">
        <v>0</v>
      </c>
      <c r="H50" s="201">
        <v>0</v>
      </c>
      <c r="I50" s="201">
        <v>0</v>
      </c>
      <c r="J50" s="201">
        <v>0</v>
      </c>
      <c r="K50" s="201">
        <v>0</v>
      </c>
      <c r="L50" s="201">
        <v>0</v>
      </c>
      <c r="M50" s="201">
        <v>0</v>
      </c>
      <c r="N50" s="201">
        <v>0</v>
      </c>
      <c r="O50" s="201">
        <v>0</v>
      </c>
      <c r="P50" s="201">
        <v>0</v>
      </c>
      <c r="Q50" s="201">
        <v>0</v>
      </c>
      <c r="R50" s="201">
        <v>0</v>
      </c>
      <c r="S50" s="201">
        <v>0</v>
      </c>
      <c r="T50" s="201">
        <v>0</v>
      </c>
      <c r="U50" s="201">
        <v>0</v>
      </c>
      <c r="V50" s="201">
        <v>0</v>
      </c>
      <c r="W50" s="201">
        <v>0</v>
      </c>
      <c r="X50" s="201">
        <v>0</v>
      </c>
      <c r="Y50" s="201">
        <v>0</v>
      </c>
      <c r="Z50" s="201">
        <v>0</v>
      </c>
      <c r="AA50" s="201">
        <v>0</v>
      </c>
    </row>
    <row r="51" spans="1:28" x14ac:dyDescent="0.2">
      <c r="A51" s="218" t="s">
        <v>230</v>
      </c>
      <c r="B51" s="201">
        <v>0</v>
      </c>
      <c r="C51" s="201">
        <v>0</v>
      </c>
      <c r="D51" s="201">
        <v>0</v>
      </c>
      <c r="E51" s="201">
        <v>0</v>
      </c>
      <c r="F51" s="201">
        <v>0</v>
      </c>
      <c r="G51" s="201">
        <v>0</v>
      </c>
      <c r="H51" s="201">
        <v>0</v>
      </c>
      <c r="I51" s="201">
        <v>0</v>
      </c>
      <c r="J51" s="201">
        <v>0</v>
      </c>
      <c r="K51" s="201">
        <v>0</v>
      </c>
      <c r="L51" s="201">
        <v>0</v>
      </c>
      <c r="M51" s="201">
        <v>0</v>
      </c>
      <c r="N51" s="201">
        <v>0</v>
      </c>
      <c r="O51" s="201">
        <v>0</v>
      </c>
      <c r="P51" s="201">
        <v>0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1">
        <v>0</v>
      </c>
      <c r="W51" s="201">
        <v>0</v>
      </c>
      <c r="X51" s="201">
        <v>0</v>
      </c>
      <c r="Y51" s="201">
        <v>0</v>
      </c>
      <c r="Z51" s="201">
        <v>0</v>
      </c>
      <c r="AA51" s="201">
        <v>0</v>
      </c>
    </row>
    <row r="52" spans="1:28" x14ac:dyDescent="0.2">
      <c r="A52" s="218" t="s">
        <v>231</v>
      </c>
      <c r="B52" s="204">
        <v>0</v>
      </c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0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4">
        <v>0</v>
      </c>
      <c r="W52" s="204">
        <v>0</v>
      </c>
      <c r="X52" s="204">
        <v>0</v>
      </c>
      <c r="Y52" s="204">
        <v>0</v>
      </c>
      <c r="Z52" s="204">
        <v>0</v>
      </c>
      <c r="AA52" s="204">
        <v>0</v>
      </c>
    </row>
    <row r="53" spans="1:28" x14ac:dyDescent="0.2">
      <c r="A53" s="219" t="s">
        <v>232</v>
      </c>
      <c r="B53" s="197">
        <v>0</v>
      </c>
      <c r="C53" s="197">
        <v>0</v>
      </c>
      <c r="D53" s="197">
        <v>0</v>
      </c>
      <c r="E53" s="197">
        <v>0</v>
      </c>
      <c r="F53" s="197">
        <v>0</v>
      </c>
      <c r="G53" s="197">
        <v>0</v>
      </c>
      <c r="H53" s="197">
        <v>0</v>
      </c>
      <c r="I53" s="197">
        <v>0</v>
      </c>
      <c r="J53" s="197">
        <v>0</v>
      </c>
      <c r="K53" s="197">
        <v>0</v>
      </c>
      <c r="L53" s="197">
        <v>0</v>
      </c>
      <c r="M53" s="197">
        <v>0</v>
      </c>
      <c r="N53" s="197">
        <v>0</v>
      </c>
      <c r="O53" s="197">
        <v>0</v>
      </c>
      <c r="P53" s="197">
        <v>0</v>
      </c>
      <c r="Q53" s="197">
        <v>0</v>
      </c>
      <c r="R53" s="197">
        <v>0</v>
      </c>
      <c r="S53" s="197">
        <v>0</v>
      </c>
      <c r="T53" s="197">
        <v>0</v>
      </c>
      <c r="U53" s="197">
        <v>0</v>
      </c>
      <c r="V53" s="197">
        <v>0</v>
      </c>
      <c r="W53" s="197">
        <v>0</v>
      </c>
      <c r="X53" s="197">
        <v>0</v>
      </c>
      <c r="Y53" s="197">
        <v>0</v>
      </c>
      <c r="Z53" s="197">
        <v>0</v>
      </c>
      <c r="AA53" s="197">
        <v>0</v>
      </c>
      <c r="AB53" t="s">
        <v>362</v>
      </c>
    </row>
    <row r="54" spans="1:28" x14ac:dyDescent="0.2">
      <c r="A54" s="217" t="s">
        <v>233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4">
        <v>0</v>
      </c>
      <c r="W54" s="204">
        <v>0</v>
      </c>
      <c r="X54" s="204">
        <v>0</v>
      </c>
      <c r="Y54" s="204">
        <v>0</v>
      </c>
      <c r="Z54" s="204">
        <v>0</v>
      </c>
      <c r="AA54" s="204">
        <v>0</v>
      </c>
    </row>
    <row r="55" spans="1:28" x14ac:dyDescent="0.2">
      <c r="A55" s="217" t="s">
        <v>234</v>
      </c>
      <c r="B55" s="204">
        <v>0</v>
      </c>
      <c r="C55" s="204">
        <v>0</v>
      </c>
      <c r="D55" s="204">
        <v>0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4">
        <v>0</v>
      </c>
      <c r="W55" s="204">
        <v>0</v>
      </c>
      <c r="X55" s="204">
        <v>0</v>
      </c>
      <c r="Y55" s="204">
        <v>0</v>
      </c>
      <c r="Z55" s="204">
        <v>0</v>
      </c>
      <c r="AA55" s="204">
        <v>0</v>
      </c>
    </row>
    <row r="56" spans="1:28" x14ac:dyDescent="0.2">
      <c r="A56" s="217" t="s">
        <v>235</v>
      </c>
      <c r="B56" s="204">
        <v>0</v>
      </c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04">
        <v>0</v>
      </c>
    </row>
    <row r="57" spans="1:28" x14ac:dyDescent="0.2">
      <c r="A57" s="217" t="s">
        <v>237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4">
        <v>0</v>
      </c>
      <c r="W57" s="204">
        <v>0</v>
      </c>
      <c r="X57" s="204">
        <v>0</v>
      </c>
      <c r="Y57" s="204">
        <v>0</v>
      </c>
      <c r="Z57" s="204">
        <v>0</v>
      </c>
      <c r="AA57" s="204">
        <v>0</v>
      </c>
    </row>
    <row r="58" spans="1:28" x14ac:dyDescent="0.2">
      <c r="A58" s="217" t="s">
        <v>238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4">
        <v>0</v>
      </c>
      <c r="W58" s="204">
        <v>0</v>
      </c>
      <c r="X58" s="204">
        <v>0</v>
      </c>
      <c r="Y58" s="204">
        <v>0</v>
      </c>
      <c r="Z58" s="204">
        <v>0</v>
      </c>
      <c r="AA58" s="204">
        <v>0</v>
      </c>
    </row>
    <row r="59" spans="1:28" x14ac:dyDescent="0.2">
      <c r="A59" s="217" t="s">
        <v>239</v>
      </c>
      <c r="B59" s="204">
        <v>0</v>
      </c>
      <c r="C59" s="204">
        <v>0</v>
      </c>
      <c r="D59" s="204">
        <v>0</v>
      </c>
      <c r="E59" s="204">
        <v>0</v>
      </c>
      <c r="F59" s="204">
        <v>0</v>
      </c>
      <c r="G59" s="204">
        <v>0</v>
      </c>
      <c r="H59" s="204">
        <v>0</v>
      </c>
      <c r="I59" s="204">
        <v>0</v>
      </c>
      <c r="J59" s="204">
        <v>0</v>
      </c>
      <c r="K59" s="204">
        <v>0</v>
      </c>
      <c r="L59" s="204">
        <v>0</v>
      </c>
      <c r="M59" s="204">
        <v>0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4">
        <v>0</v>
      </c>
      <c r="W59" s="204">
        <v>0</v>
      </c>
      <c r="X59" s="204">
        <v>0</v>
      </c>
      <c r="Y59" s="204">
        <v>0</v>
      </c>
      <c r="Z59" s="204">
        <v>0</v>
      </c>
      <c r="AA59" s="204">
        <v>0</v>
      </c>
    </row>
    <row r="60" spans="1:28" x14ac:dyDescent="0.2">
      <c r="A60" s="217" t="s">
        <v>240</v>
      </c>
      <c r="B60" s="204">
        <v>0</v>
      </c>
      <c r="C60" s="204">
        <v>0</v>
      </c>
      <c r="D60" s="204">
        <v>0</v>
      </c>
      <c r="E60" s="204">
        <v>0</v>
      </c>
      <c r="F60" s="204">
        <v>0</v>
      </c>
      <c r="G60" s="204">
        <v>0</v>
      </c>
      <c r="H60" s="204">
        <v>0</v>
      </c>
      <c r="I60" s="204">
        <v>0</v>
      </c>
      <c r="J60" s="204">
        <v>0</v>
      </c>
      <c r="K60" s="204">
        <v>0</v>
      </c>
      <c r="L60" s="204">
        <v>0</v>
      </c>
      <c r="M60" s="204">
        <v>0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4">
        <v>0</v>
      </c>
      <c r="W60" s="204">
        <v>0</v>
      </c>
      <c r="X60" s="204">
        <v>0</v>
      </c>
      <c r="Y60" s="204">
        <v>0</v>
      </c>
      <c r="Z60" s="204">
        <v>0</v>
      </c>
      <c r="AA60" s="204">
        <v>0</v>
      </c>
    </row>
    <row r="61" spans="1:28" x14ac:dyDescent="0.2">
      <c r="A61" s="218" t="s">
        <v>241</v>
      </c>
      <c r="B61" s="204">
        <v>0</v>
      </c>
      <c r="C61" s="204">
        <v>0</v>
      </c>
      <c r="D61" s="204">
        <v>0</v>
      </c>
      <c r="E61" s="204">
        <v>0</v>
      </c>
      <c r="F61" s="204">
        <v>0</v>
      </c>
      <c r="G61" s="204">
        <v>0</v>
      </c>
      <c r="H61" s="204">
        <v>0</v>
      </c>
      <c r="I61" s="204">
        <v>0</v>
      </c>
      <c r="J61" s="204">
        <v>0</v>
      </c>
      <c r="K61" s="204">
        <v>0</v>
      </c>
      <c r="L61" s="204">
        <v>0</v>
      </c>
      <c r="M61" s="204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4">
        <v>0</v>
      </c>
      <c r="W61" s="204">
        <v>0</v>
      </c>
      <c r="X61" s="204">
        <v>0</v>
      </c>
      <c r="Y61" s="204">
        <v>0</v>
      </c>
      <c r="Z61" s="204">
        <v>0</v>
      </c>
      <c r="AA61" s="204">
        <v>0</v>
      </c>
    </row>
    <row r="62" spans="1:28" x14ac:dyDescent="0.2">
      <c r="A62" s="218" t="s">
        <v>242</v>
      </c>
      <c r="B62" s="204">
        <v>0</v>
      </c>
      <c r="C62" s="204">
        <v>0</v>
      </c>
      <c r="D62" s="204">
        <v>0</v>
      </c>
      <c r="E62" s="204">
        <v>0</v>
      </c>
      <c r="F62" s="204">
        <v>0</v>
      </c>
      <c r="G62" s="204">
        <v>0</v>
      </c>
      <c r="H62" s="204">
        <v>0</v>
      </c>
      <c r="I62" s="204">
        <v>0</v>
      </c>
      <c r="J62" s="204">
        <v>0</v>
      </c>
      <c r="K62" s="204">
        <v>0</v>
      </c>
      <c r="L62" s="204">
        <v>0</v>
      </c>
      <c r="M62" s="204">
        <v>0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4">
        <v>0</v>
      </c>
      <c r="W62" s="204">
        <v>0</v>
      </c>
      <c r="X62" s="204">
        <v>0</v>
      </c>
      <c r="Y62" s="204">
        <v>0</v>
      </c>
      <c r="Z62" s="204">
        <v>0</v>
      </c>
      <c r="AA62" s="204">
        <v>0</v>
      </c>
    </row>
    <row r="63" spans="1:28" x14ac:dyDescent="0.2">
      <c r="A63" s="218" t="s">
        <v>243</v>
      </c>
      <c r="B63" s="204">
        <v>0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4">
        <v>0</v>
      </c>
      <c r="W63" s="204">
        <v>0</v>
      </c>
      <c r="X63" s="204">
        <v>0</v>
      </c>
      <c r="Y63" s="204">
        <v>0</v>
      </c>
      <c r="Z63" s="204">
        <v>0</v>
      </c>
      <c r="AA63" s="204">
        <v>0</v>
      </c>
    </row>
    <row r="64" spans="1:28" x14ac:dyDescent="0.2">
      <c r="A64" s="215" t="s">
        <v>244</v>
      </c>
      <c r="B64" s="197">
        <v>437.7322605</v>
      </c>
      <c r="C64" s="197">
        <v>320.77027575</v>
      </c>
      <c r="D64" s="197">
        <v>283.55906924999999</v>
      </c>
      <c r="E64" s="197">
        <v>173.1819495</v>
      </c>
      <c r="F64" s="197">
        <v>0</v>
      </c>
      <c r="G64" s="197">
        <v>69.967550250000002</v>
      </c>
      <c r="H64" s="197">
        <v>412.68289649999991</v>
      </c>
      <c r="I64" s="197">
        <v>445.86255299999999</v>
      </c>
      <c r="J64" s="197">
        <v>452.55049129499992</v>
      </c>
      <c r="K64" s="197">
        <v>521.790749925</v>
      </c>
      <c r="L64" s="197">
        <v>568.54322423249994</v>
      </c>
      <c r="M64" s="197">
        <v>346.04137500000002</v>
      </c>
      <c r="N64" s="197">
        <v>262.05074999999999</v>
      </c>
      <c r="O64" s="197">
        <v>167.98124999999999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7">
        <v>0</v>
      </c>
      <c r="W64" s="197">
        <v>0</v>
      </c>
      <c r="X64" s="197">
        <v>0</v>
      </c>
      <c r="Y64" s="197">
        <v>0</v>
      </c>
      <c r="Z64" s="197">
        <v>0</v>
      </c>
      <c r="AA64" s="197">
        <v>0</v>
      </c>
    </row>
    <row r="65" spans="1:28" x14ac:dyDescent="0.2">
      <c r="A65" s="217" t="s">
        <v>245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4">
        <v>0</v>
      </c>
      <c r="W65" s="204">
        <v>0</v>
      </c>
      <c r="X65" s="204">
        <v>0</v>
      </c>
      <c r="Y65" s="204">
        <v>0</v>
      </c>
      <c r="Z65" s="204">
        <v>0</v>
      </c>
      <c r="AA65" s="204">
        <v>0</v>
      </c>
      <c r="AB65" t="s">
        <v>363</v>
      </c>
    </row>
    <row r="66" spans="1:28" x14ac:dyDescent="0.2">
      <c r="A66" s="217" t="s">
        <v>246</v>
      </c>
      <c r="B66" s="201">
        <v>0</v>
      </c>
      <c r="C66" s="201">
        <v>0</v>
      </c>
      <c r="D66" s="201">
        <v>0</v>
      </c>
      <c r="E66" s="201">
        <v>0</v>
      </c>
      <c r="F66" s="201">
        <v>0</v>
      </c>
      <c r="G66" s="201">
        <v>0</v>
      </c>
      <c r="H66" s="201">
        <v>0</v>
      </c>
      <c r="I66" s="201">
        <v>0</v>
      </c>
      <c r="J66" s="201">
        <v>0</v>
      </c>
      <c r="K66" s="201">
        <v>0</v>
      </c>
      <c r="L66" s="201">
        <v>0</v>
      </c>
      <c r="M66" s="201">
        <v>0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1">
        <v>0</v>
      </c>
      <c r="W66" s="201">
        <v>0</v>
      </c>
      <c r="X66" s="201">
        <v>0</v>
      </c>
      <c r="Y66" s="201">
        <v>0</v>
      </c>
      <c r="Z66" s="201">
        <v>0</v>
      </c>
      <c r="AA66" s="201">
        <v>0</v>
      </c>
      <c r="AB66" t="s">
        <v>363</v>
      </c>
    </row>
    <row r="67" spans="1:28" x14ac:dyDescent="0.2">
      <c r="A67" s="217" t="s">
        <v>247</v>
      </c>
      <c r="B67" s="201">
        <v>437.7322605</v>
      </c>
      <c r="C67" s="201">
        <v>320.77027575</v>
      </c>
      <c r="D67" s="201">
        <v>283.55906924999999</v>
      </c>
      <c r="E67" s="201">
        <v>173.1819495</v>
      </c>
      <c r="F67" s="201">
        <v>0</v>
      </c>
      <c r="G67" s="201">
        <v>69.967550250000002</v>
      </c>
      <c r="H67" s="201">
        <v>412.68289649999991</v>
      </c>
      <c r="I67" s="201">
        <v>445.86255299999999</v>
      </c>
      <c r="J67" s="201">
        <v>452.55049129499992</v>
      </c>
      <c r="K67" s="201">
        <v>521.790749925</v>
      </c>
      <c r="L67" s="201">
        <v>568.54322423249994</v>
      </c>
      <c r="M67" s="201">
        <v>346.04137500000002</v>
      </c>
      <c r="N67" s="201">
        <v>262.05074999999999</v>
      </c>
      <c r="O67" s="201">
        <v>167.98124999999999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1">
        <v>0</v>
      </c>
      <c r="W67" s="201">
        <v>0</v>
      </c>
      <c r="X67" s="201">
        <v>0</v>
      </c>
      <c r="Y67" s="201">
        <v>0</v>
      </c>
      <c r="Z67" s="201">
        <v>0</v>
      </c>
      <c r="AA67" s="201">
        <v>0</v>
      </c>
    </row>
    <row r="68" spans="1:28" x14ac:dyDescent="0.2">
      <c r="A68" s="217" t="s">
        <v>248</v>
      </c>
      <c r="B68" s="201">
        <v>0</v>
      </c>
      <c r="C68" s="201">
        <v>0</v>
      </c>
      <c r="D68" s="201">
        <v>0</v>
      </c>
      <c r="E68" s="201">
        <v>0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  <c r="L68" s="201">
        <v>0</v>
      </c>
      <c r="M68" s="201">
        <v>0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1">
        <v>0</v>
      </c>
      <c r="W68" s="201">
        <v>0</v>
      </c>
      <c r="X68" s="201">
        <v>0</v>
      </c>
      <c r="Y68" s="201">
        <v>0</v>
      </c>
      <c r="Z68" s="201">
        <v>0</v>
      </c>
      <c r="AA68" s="201">
        <v>0</v>
      </c>
    </row>
    <row r="69" spans="1:28" x14ac:dyDescent="0.2">
      <c r="A69" s="217" t="s">
        <v>249</v>
      </c>
      <c r="B69" s="201">
        <v>0</v>
      </c>
      <c r="C69" s="201">
        <v>0</v>
      </c>
      <c r="D69" s="201">
        <v>0</v>
      </c>
      <c r="E69" s="201">
        <v>0</v>
      </c>
      <c r="F69" s="201">
        <v>0</v>
      </c>
      <c r="G69" s="201">
        <v>0</v>
      </c>
      <c r="H69" s="201">
        <v>0</v>
      </c>
      <c r="I69" s="201">
        <v>0</v>
      </c>
      <c r="J69" s="201">
        <v>0</v>
      </c>
      <c r="K69" s="201">
        <v>0</v>
      </c>
      <c r="L69" s="201">
        <v>0</v>
      </c>
      <c r="M69" s="201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1">
        <v>0</v>
      </c>
      <c r="W69" s="201">
        <v>0</v>
      </c>
      <c r="X69" s="201">
        <v>0</v>
      </c>
      <c r="Y69" s="201">
        <v>0</v>
      </c>
      <c r="Z69" s="201">
        <v>0</v>
      </c>
      <c r="AA69" s="201">
        <v>0</v>
      </c>
      <c r="AB69" t="s">
        <v>364</v>
      </c>
    </row>
    <row r="70" spans="1:28" x14ac:dyDescent="0.2">
      <c r="A70" s="217" t="s">
        <v>250</v>
      </c>
      <c r="B70" s="201">
        <v>0</v>
      </c>
      <c r="C70" s="201">
        <v>0</v>
      </c>
      <c r="D70" s="201">
        <v>0</v>
      </c>
      <c r="E70" s="201">
        <v>0</v>
      </c>
      <c r="F70" s="201">
        <v>0</v>
      </c>
      <c r="G70" s="201">
        <v>0</v>
      </c>
      <c r="H70" s="201">
        <v>0</v>
      </c>
      <c r="I70" s="201">
        <v>0</v>
      </c>
      <c r="J70" s="201">
        <v>0</v>
      </c>
      <c r="K70" s="201">
        <v>0</v>
      </c>
      <c r="L70" s="201">
        <v>0</v>
      </c>
      <c r="M70" s="201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1">
        <v>0</v>
      </c>
      <c r="W70" s="201">
        <v>0</v>
      </c>
      <c r="X70" s="201">
        <v>0</v>
      </c>
      <c r="Y70" s="201">
        <v>0</v>
      </c>
      <c r="Z70" s="201">
        <v>0</v>
      </c>
      <c r="AA70" s="201">
        <v>0</v>
      </c>
      <c r="AB70" t="s">
        <v>364</v>
      </c>
    </row>
    <row r="71" spans="1:28" x14ac:dyDescent="0.2">
      <c r="A71" s="217" t="s">
        <v>251</v>
      </c>
      <c r="B71" s="201">
        <v>0</v>
      </c>
      <c r="C71" s="201">
        <v>0</v>
      </c>
      <c r="D71" s="201">
        <v>0</v>
      </c>
      <c r="E71" s="201">
        <v>0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  <c r="L71" s="201">
        <v>0</v>
      </c>
      <c r="M71" s="201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1">
        <v>0</v>
      </c>
      <c r="W71" s="201">
        <v>0</v>
      </c>
      <c r="X71" s="201">
        <v>0</v>
      </c>
      <c r="Y71" s="201">
        <v>0</v>
      </c>
      <c r="Z71" s="201">
        <v>0</v>
      </c>
      <c r="AA71" s="201">
        <v>0</v>
      </c>
    </row>
    <row r="72" spans="1:28" x14ac:dyDescent="0.2">
      <c r="A72" s="220" t="s">
        <v>252</v>
      </c>
      <c r="B72" s="221">
        <v>0</v>
      </c>
      <c r="C72" s="221">
        <v>0</v>
      </c>
      <c r="D72" s="221">
        <v>0</v>
      </c>
      <c r="E72" s="221">
        <v>0</v>
      </c>
      <c r="F72" s="221">
        <v>0</v>
      </c>
      <c r="G72" s="221">
        <v>0</v>
      </c>
      <c r="H72" s="221">
        <v>0</v>
      </c>
      <c r="I72" s="221">
        <v>0</v>
      </c>
      <c r="J72" s="221">
        <v>0</v>
      </c>
      <c r="K72" s="221">
        <v>0</v>
      </c>
      <c r="L72" s="221">
        <v>0</v>
      </c>
      <c r="M72" s="221">
        <v>0</v>
      </c>
      <c r="N72" s="221">
        <v>0</v>
      </c>
      <c r="O72" s="221">
        <v>0</v>
      </c>
      <c r="P72" s="221">
        <v>0</v>
      </c>
      <c r="Q72" s="221">
        <v>0</v>
      </c>
      <c r="R72" s="221">
        <v>0</v>
      </c>
      <c r="S72" s="221">
        <v>0</v>
      </c>
      <c r="T72" s="221">
        <v>0</v>
      </c>
      <c r="U72" s="221">
        <v>0</v>
      </c>
      <c r="V72" s="221">
        <v>0</v>
      </c>
      <c r="W72" s="221">
        <v>0</v>
      </c>
      <c r="X72" s="221">
        <v>0</v>
      </c>
      <c r="Y72" s="221">
        <v>0</v>
      </c>
      <c r="Z72" s="221">
        <v>0</v>
      </c>
      <c r="AA72" s="221">
        <v>0</v>
      </c>
      <c r="AB72" t="s">
        <v>362</v>
      </c>
    </row>
    <row r="73" spans="1:28" x14ac:dyDescent="0.2">
      <c r="A73" s="217" t="s">
        <v>253</v>
      </c>
      <c r="B73" s="222">
        <v>0</v>
      </c>
      <c r="C73" s="222">
        <v>0</v>
      </c>
      <c r="D73" s="222">
        <v>0</v>
      </c>
      <c r="E73" s="222">
        <v>0</v>
      </c>
      <c r="F73" s="222">
        <v>0</v>
      </c>
      <c r="G73" s="222">
        <v>0</v>
      </c>
      <c r="H73" s="222">
        <v>0</v>
      </c>
      <c r="I73" s="222">
        <v>0</v>
      </c>
      <c r="J73" s="222">
        <v>0</v>
      </c>
      <c r="K73" s="222">
        <v>0</v>
      </c>
      <c r="L73" s="222">
        <v>0</v>
      </c>
      <c r="M73" s="222">
        <v>0</v>
      </c>
      <c r="N73" s="222">
        <v>0</v>
      </c>
      <c r="O73" s="222">
        <v>0</v>
      </c>
      <c r="P73" s="222">
        <v>0</v>
      </c>
      <c r="Q73" s="222">
        <v>0</v>
      </c>
      <c r="R73" s="222">
        <v>0</v>
      </c>
      <c r="S73" s="222">
        <v>0</v>
      </c>
      <c r="T73" s="222">
        <v>0</v>
      </c>
      <c r="U73" s="222">
        <v>0</v>
      </c>
      <c r="V73" s="222">
        <v>0</v>
      </c>
      <c r="W73" s="222">
        <v>0</v>
      </c>
      <c r="X73" s="222">
        <v>0</v>
      </c>
      <c r="Y73" s="222">
        <v>0</v>
      </c>
      <c r="Z73" s="222">
        <v>0</v>
      </c>
      <c r="AA73" s="222">
        <v>0</v>
      </c>
    </row>
    <row r="74" spans="1:28" x14ac:dyDescent="0.2">
      <c r="A74" s="217" t="s">
        <v>254</v>
      </c>
      <c r="B74" s="223">
        <v>0</v>
      </c>
      <c r="C74" s="223">
        <v>0</v>
      </c>
      <c r="D74" s="223">
        <v>0</v>
      </c>
      <c r="E74" s="223">
        <v>0</v>
      </c>
      <c r="F74" s="223">
        <v>0</v>
      </c>
      <c r="G74" s="223">
        <v>0</v>
      </c>
      <c r="H74" s="223">
        <v>0</v>
      </c>
      <c r="I74" s="223">
        <v>0</v>
      </c>
      <c r="J74" s="223">
        <v>0</v>
      </c>
      <c r="K74" s="223">
        <v>0</v>
      </c>
      <c r="L74" s="223">
        <v>0</v>
      </c>
      <c r="M74" s="223">
        <v>0</v>
      </c>
      <c r="N74" s="223">
        <v>0</v>
      </c>
      <c r="O74" s="223">
        <v>0</v>
      </c>
      <c r="P74" s="223">
        <v>0</v>
      </c>
      <c r="Q74" s="223">
        <v>0</v>
      </c>
      <c r="R74" s="223">
        <v>0</v>
      </c>
      <c r="S74" s="223">
        <v>0</v>
      </c>
      <c r="T74" s="223">
        <v>0</v>
      </c>
      <c r="U74" s="223">
        <v>0</v>
      </c>
      <c r="V74" s="223">
        <v>0</v>
      </c>
      <c r="W74" s="223">
        <v>0</v>
      </c>
      <c r="X74" s="223">
        <v>0</v>
      </c>
      <c r="Y74" s="223">
        <v>0</v>
      </c>
      <c r="Z74" s="223">
        <v>0</v>
      </c>
      <c r="AA74" s="223">
        <v>0</v>
      </c>
    </row>
    <row r="75" spans="1:28" x14ac:dyDescent="0.2">
      <c r="A75" s="217" t="s">
        <v>255</v>
      </c>
      <c r="B75" s="224">
        <v>0</v>
      </c>
      <c r="C75" s="224">
        <v>0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24">
        <v>0</v>
      </c>
      <c r="O75" s="224">
        <v>0</v>
      </c>
      <c r="P75" s="224">
        <v>0</v>
      </c>
      <c r="Q75" s="224">
        <v>0</v>
      </c>
      <c r="R75" s="224">
        <v>0</v>
      </c>
      <c r="S75" s="224">
        <v>0</v>
      </c>
      <c r="T75" s="224">
        <v>0</v>
      </c>
      <c r="U75" s="224">
        <v>0</v>
      </c>
      <c r="V75" s="224">
        <v>0</v>
      </c>
      <c r="W75" s="224">
        <v>0</v>
      </c>
      <c r="X75" s="224">
        <v>0</v>
      </c>
      <c r="Y75" s="224">
        <v>0</v>
      </c>
      <c r="Z75" s="224">
        <v>0</v>
      </c>
      <c r="AA75" s="224">
        <v>0</v>
      </c>
    </row>
    <row r="76" spans="1:28" x14ac:dyDescent="0.2">
      <c r="A76" s="217" t="s">
        <v>256</v>
      </c>
      <c r="B76" s="224">
        <v>0</v>
      </c>
      <c r="C76" s="224">
        <v>0</v>
      </c>
      <c r="D76" s="224">
        <v>0</v>
      </c>
      <c r="E76" s="224">
        <v>0</v>
      </c>
      <c r="F76" s="224">
        <v>0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24">
        <v>0</v>
      </c>
      <c r="O76" s="224">
        <v>0</v>
      </c>
      <c r="P76" s="224">
        <v>0</v>
      </c>
      <c r="Q76" s="224">
        <v>0</v>
      </c>
      <c r="R76" s="224">
        <v>0</v>
      </c>
      <c r="S76" s="224">
        <v>0</v>
      </c>
      <c r="T76" s="224">
        <v>0</v>
      </c>
      <c r="U76" s="224">
        <v>0</v>
      </c>
      <c r="V76" s="224">
        <v>0</v>
      </c>
      <c r="W76" s="224">
        <v>0</v>
      </c>
      <c r="X76" s="224">
        <v>0</v>
      </c>
      <c r="Y76" s="224">
        <v>0</v>
      </c>
      <c r="Z76" s="224">
        <v>0</v>
      </c>
      <c r="AA76" s="224">
        <v>0</v>
      </c>
    </row>
    <row r="77" spans="1:28" x14ac:dyDescent="0.2">
      <c r="A77" s="220" t="s">
        <v>257</v>
      </c>
      <c r="B77" s="225">
        <v>0</v>
      </c>
      <c r="C77" s="225">
        <v>0</v>
      </c>
      <c r="D77" s="225">
        <v>0</v>
      </c>
      <c r="E77" s="225">
        <v>0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25">
        <v>0</v>
      </c>
      <c r="R77" s="225">
        <v>0</v>
      </c>
      <c r="S77" s="225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0</v>
      </c>
      <c r="Z77" s="225">
        <v>0</v>
      </c>
      <c r="AA77" s="225">
        <v>0</v>
      </c>
      <c r="AB77" t="s">
        <v>364</v>
      </c>
    </row>
    <row r="78" spans="1:28" x14ac:dyDescent="0.2">
      <c r="A78" s="217" t="s">
        <v>258</v>
      </c>
      <c r="B78" s="226">
        <v>0</v>
      </c>
      <c r="C78" s="226">
        <v>0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0</v>
      </c>
      <c r="P78" s="226">
        <v>0</v>
      </c>
      <c r="Q78" s="226">
        <v>0</v>
      </c>
      <c r="R78" s="226">
        <v>0</v>
      </c>
      <c r="S78" s="226">
        <v>0</v>
      </c>
      <c r="T78" s="226">
        <v>0</v>
      </c>
      <c r="U78" s="226">
        <v>0</v>
      </c>
      <c r="V78" s="226">
        <v>0</v>
      </c>
      <c r="W78" s="226">
        <v>0</v>
      </c>
      <c r="X78" s="226">
        <v>0</v>
      </c>
      <c r="Y78" s="226">
        <v>0</v>
      </c>
      <c r="Z78" s="226">
        <v>0</v>
      </c>
      <c r="AA78" s="226">
        <v>0</v>
      </c>
    </row>
    <row r="79" spans="1:28" x14ac:dyDescent="0.2">
      <c r="A79" s="217" t="s">
        <v>259</v>
      </c>
      <c r="B79" s="224">
        <v>0</v>
      </c>
      <c r="C79" s="224">
        <v>0</v>
      </c>
      <c r="D79" s="224">
        <v>0</v>
      </c>
      <c r="E79" s="224">
        <v>0</v>
      </c>
      <c r="F79" s="224">
        <v>0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24">
        <v>0</v>
      </c>
      <c r="O79" s="224">
        <v>0</v>
      </c>
      <c r="P79" s="224">
        <v>0</v>
      </c>
      <c r="Q79" s="224">
        <v>0</v>
      </c>
      <c r="R79" s="224">
        <v>0</v>
      </c>
      <c r="S79" s="224">
        <v>0</v>
      </c>
      <c r="T79" s="224">
        <v>0</v>
      </c>
      <c r="U79" s="224">
        <v>0</v>
      </c>
      <c r="V79" s="224">
        <v>0</v>
      </c>
      <c r="W79" s="224">
        <v>0</v>
      </c>
      <c r="X79" s="224">
        <v>0</v>
      </c>
      <c r="Y79" s="224">
        <v>0</v>
      </c>
      <c r="Z79" s="224">
        <v>0</v>
      </c>
      <c r="AA79" s="224">
        <v>0</v>
      </c>
    </row>
    <row r="80" spans="1:28" x14ac:dyDescent="0.2">
      <c r="A80" s="217" t="s">
        <v>260</v>
      </c>
      <c r="B80" s="224">
        <v>0</v>
      </c>
      <c r="C80" s="224">
        <v>0</v>
      </c>
      <c r="D80" s="224">
        <v>0</v>
      </c>
      <c r="E80" s="224">
        <v>0</v>
      </c>
      <c r="F80" s="224">
        <v>0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24">
        <v>0</v>
      </c>
      <c r="O80" s="224">
        <v>0</v>
      </c>
      <c r="P80" s="224">
        <v>0</v>
      </c>
      <c r="Q80" s="224">
        <v>0</v>
      </c>
      <c r="R80" s="224">
        <v>0</v>
      </c>
      <c r="S80" s="224">
        <v>0</v>
      </c>
      <c r="T80" s="224">
        <v>0</v>
      </c>
      <c r="U80" s="224">
        <v>0</v>
      </c>
      <c r="V80" s="224">
        <v>0</v>
      </c>
      <c r="W80" s="224">
        <v>0</v>
      </c>
      <c r="X80" s="224">
        <v>0</v>
      </c>
      <c r="Y80" s="224">
        <v>0</v>
      </c>
      <c r="Z80" s="224">
        <v>0</v>
      </c>
      <c r="AA80" s="224">
        <v>0</v>
      </c>
    </row>
    <row r="81" spans="1:28" x14ac:dyDescent="0.2">
      <c r="A81" s="217" t="s">
        <v>261</v>
      </c>
      <c r="B81" s="224">
        <v>0</v>
      </c>
      <c r="C81" s="224">
        <v>0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  <c r="N81" s="224">
        <v>0</v>
      </c>
      <c r="O81" s="224">
        <v>0</v>
      </c>
      <c r="P81" s="224">
        <v>0</v>
      </c>
      <c r="Q81" s="224">
        <v>0</v>
      </c>
      <c r="R81" s="224">
        <v>0</v>
      </c>
      <c r="S81" s="224">
        <v>0</v>
      </c>
      <c r="T81" s="224">
        <v>0</v>
      </c>
      <c r="U81" s="224">
        <v>0</v>
      </c>
      <c r="V81" s="224">
        <v>0</v>
      </c>
      <c r="W81" s="224">
        <v>0</v>
      </c>
      <c r="X81" s="224">
        <v>0</v>
      </c>
      <c r="Y81" s="224">
        <v>0</v>
      </c>
      <c r="Z81" s="224">
        <v>0</v>
      </c>
      <c r="AA81" s="224">
        <v>0</v>
      </c>
    </row>
    <row r="82" spans="1:28" x14ac:dyDescent="0.2">
      <c r="A82" s="217" t="s">
        <v>262</v>
      </c>
      <c r="B82" s="224">
        <v>0</v>
      </c>
      <c r="C82" s="224">
        <v>0</v>
      </c>
      <c r="D82" s="224">
        <v>0</v>
      </c>
      <c r="E82" s="224">
        <v>0</v>
      </c>
      <c r="F82" s="224">
        <v>0</v>
      </c>
      <c r="G82" s="224">
        <v>0</v>
      </c>
      <c r="H82" s="224">
        <v>0</v>
      </c>
      <c r="I82" s="224">
        <v>0</v>
      </c>
      <c r="J82" s="224">
        <v>0</v>
      </c>
      <c r="K82" s="224">
        <v>0</v>
      </c>
      <c r="L82" s="224">
        <v>0</v>
      </c>
      <c r="M82" s="224">
        <v>0</v>
      </c>
      <c r="N82" s="224">
        <v>0</v>
      </c>
      <c r="O82" s="224">
        <v>0</v>
      </c>
      <c r="P82" s="224">
        <v>0</v>
      </c>
      <c r="Q82" s="224">
        <v>0</v>
      </c>
      <c r="R82" s="224">
        <v>0</v>
      </c>
      <c r="S82" s="224">
        <v>0</v>
      </c>
      <c r="T82" s="224">
        <v>0</v>
      </c>
      <c r="U82" s="224">
        <v>0</v>
      </c>
      <c r="V82" s="224">
        <v>0</v>
      </c>
      <c r="W82" s="224">
        <v>0</v>
      </c>
      <c r="X82" s="224">
        <v>0</v>
      </c>
      <c r="Y82" s="224">
        <v>0</v>
      </c>
      <c r="Z82" s="224">
        <v>0</v>
      </c>
      <c r="AA82" s="224">
        <v>0</v>
      </c>
    </row>
    <row r="83" spans="1:28" x14ac:dyDescent="0.2">
      <c r="A83" s="220" t="s">
        <v>263</v>
      </c>
      <c r="B83" s="225">
        <v>0</v>
      </c>
      <c r="C83" s="225">
        <v>0</v>
      </c>
      <c r="D83" s="225">
        <v>0</v>
      </c>
      <c r="E83" s="225">
        <v>0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0</v>
      </c>
      <c r="M83" s="225">
        <v>0</v>
      </c>
      <c r="N83" s="225">
        <v>0</v>
      </c>
      <c r="O83" s="225">
        <v>0</v>
      </c>
      <c r="P83" s="225">
        <v>0</v>
      </c>
      <c r="Q83" s="225">
        <v>0</v>
      </c>
      <c r="R83" s="225">
        <v>0</v>
      </c>
      <c r="S83" s="225">
        <v>0</v>
      </c>
      <c r="T83" s="225">
        <v>0</v>
      </c>
      <c r="U83" s="225">
        <v>0</v>
      </c>
      <c r="V83" s="225">
        <v>0</v>
      </c>
      <c r="W83" s="225">
        <v>0</v>
      </c>
      <c r="X83" s="225">
        <v>0</v>
      </c>
      <c r="Y83" s="225">
        <v>0</v>
      </c>
      <c r="Z83" s="225">
        <v>0</v>
      </c>
      <c r="AA83" s="225">
        <v>0</v>
      </c>
      <c r="AB83" t="s">
        <v>362</v>
      </c>
    </row>
    <row r="84" spans="1:28" x14ac:dyDescent="0.2">
      <c r="A84" s="217" t="s">
        <v>264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0</v>
      </c>
    </row>
    <row r="85" spans="1:28" x14ac:dyDescent="0.2">
      <c r="A85" s="217" t="s">
        <v>265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  <c r="N85" s="224">
        <v>0</v>
      </c>
      <c r="O85" s="224">
        <v>0</v>
      </c>
      <c r="P85" s="224">
        <v>0</v>
      </c>
      <c r="Q85" s="224">
        <v>0</v>
      </c>
      <c r="R85" s="224">
        <v>0</v>
      </c>
      <c r="S85" s="224">
        <v>0</v>
      </c>
      <c r="T85" s="224">
        <v>0</v>
      </c>
      <c r="U85" s="224">
        <v>0</v>
      </c>
      <c r="V85" s="224">
        <v>0</v>
      </c>
      <c r="W85" s="224">
        <v>0</v>
      </c>
      <c r="X85" s="224">
        <v>0</v>
      </c>
      <c r="Y85" s="224">
        <v>0</v>
      </c>
      <c r="Z85" s="224">
        <v>0</v>
      </c>
      <c r="AA85" s="224">
        <v>0</v>
      </c>
    </row>
    <row r="86" spans="1:28" x14ac:dyDescent="0.2">
      <c r="A86" s="217" t="s">
        <v>266</v>
      </c>
      <c r="B86" s="224">
        <v>0</v>
      </c>
      <c r="C86" s="224">
        <v>0</v>
      </c>
      <c r="D86" s="224">
        <v>0</v>
      </c>
      <c r="E86" s="224">
        <v>0</v>
      </c>
      <c r="F86" s="224">
        <v>0</v>
      </c>
      <c r="G86" s="224">
        <v>0</v>
      </c>
      <c r="H86" s="224">
        <v>0</v>
      </c>
      <c r="I86" s="224">
        <v>0</v>
      </c>
      <c r="J86" s="224">
        <v>0</v>
      </c>
      <c r="K86" s="224">
        <v>0</v>
      </c>
      <c r="L86" s="224">
        <v>0</v>
      </c>
      <c r="M86" s="224">
        <v>0</v>
      </c>
      <c r="N86" s="224">
        <v>0</v>
      </c>
      <c r="O86" s="224">
        <v>0</v>
      </c>
      <c r="P86" s="224">
        <v>0</v>
      </c>
      <c r="Q86" s="224">
        <v>0</v>
      </c>
      <c r="R86" s="224">
        <v>0</v>
      </c>
      <c r="S86" s="224">
        <v>0</v>
      </c>
      <c r="T86" s="224">
        <v>0</v>
      </c>
      <c r="U86" s="224">
        <v>0</v>
      </c>
      <c r="V86" s="224">
        <v>0</v>
      </c>
      <c r="W86" s="224">
        <v>0</v>
      </c>
      <c r="X86" s="224">
        <v>0</v>
      </c>
      <c r="Y86" s="224">
        <v>0</v>
      </c>
      <c r="Z86" s="224">
        <v>0</v>
      </c>
      <c r="AA86" s="224">
        <v>0</v>
      </c>
    </row>
    <row r="87" spans="1:28" x14ac:dyDescent="0.2">
      <c r="A87" s="217" t="s">
        <v>267</v>
      </c>
      <c r="B87" s="224">
        <v>0</v>
      </c>
      <c r="C87" s="224">
        <v>0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  <c r="N87" s="224">
        <v>0</v>
      </c>
      <c r="O87" s="224">
        <v>0</v>
      </c>
      <c r="P87" s="224">
        <v>0</v>
      </c>
      <c r="Q87" s="224">
        <v>0</v>
      </c>
      <c r="R87" s="224">
        <v>0</v>
      </c>
      <c r="S87" s="224">
        <v>0</v>
      </c>
      <c r="T87" s="224">
        <v>0</v>
      </c>
      <c r="U87" s="224">
        <v>0</v>
      </c>
      <c r="V87" s="224">
        <v>0</v>
      </c>
      <c r="W87" s="224">
        <v>0</v>
      </c>
      <c r="X87" s="224">
        <v>0</v>
      </c>
      <c r="Y87" s="224">
        <v>0</v>
      </c>
      <c r="Z87" s="224">
        <v>0</v>
      </c>
      <c r="AA87" s="224">
        <v>0</v>
      </c>
    </row>
    <row r="88" spans="1:28" x14ac:dyDescent="0.2">
      <c r="A88" s="217" t="s">
        <v>268</v>
      </c>
      <c r="B88" s="224">
        <v>0</v>
      </c>
      <c r="C88" s="224">
        <v>0</v>
      </c>
      <c r="D88" s="224">
        <v>0</v>
      </c>
      <c r="E88" s="224">
        <v>0</v>
      </c>
      <c r="F88" s="224">
        <v>0</v>
      </c>
      <c r="G88" s="224">
        <v>0</v>
      </c>
      <c r="H88" s="224">
        <v>0</v>
      </c>
      <c r="I88" s="224">
        <v>0</v>
      </c>
      <c r="J88" s="224">
        <v>0</v>
      </c>
      <c r="K88" s="224">
        <v>0</v>
      </c>
      <c r="L88" s="224">
        <v>0</v>
      </c>
      <c r="M88" s="224">
        <v>0</v>
      </c>
      <c r="N88" s="224">
        <v>0</v>
      </c>
      <c r="O88" s="224">
        <v>0</v>
      </c>
      <c r="P88" s="224">
        <v>0</v>
      </c>
      <c r="Q88" s="224">
        <v>0</v>
      </c>
      <c r="R88" s="224">
        <v>0</v>
      </c>
      <c r="S88" s="224">
        <v>0</v>
      </c>
      <c r="T88" s="224">
        <v>0</v>
      </c>
      <c r="U88" s="224">
        <v>0</v>
      </c>
      <c r="V88" s="224">
        <v>0</v>
      </c>
      <c r="W88" s="224">
        <v>0</v>
      </c>
      <c r="X88" s="224">
        <v>0</v>
      </c>
      <c r="Y88" s="224">
        <v>0</v>
      </c>
      <c r="Z88" s="224">
        <v>0</v>
      </c>
      <c r="AA88" s="224">
        <v>0</v>
      </c>
    </row>
    <row r="89" spans="1:28" x14ac:dyDescent="0.2">
      <c r="A89" s="217" t="s">
        <v>269</v>
      </c>
      <c r="B89" s="224">
        <v>0</v>
      </c>
      <c r="C89" s="224">
        <v>0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  <c r="N89" s="224">
        <v>0</v>
      </c>
      <c r="O89" s="224">
        <v>0</v>
      </c>
      <c r="P89" s="224">
        <v>0</v>
      </c>
      <c r="Q89" s="224">
        <v>0</v>
      </c>
      <c r="R89" s="224">
        <v>0</v>
      </c>
      <c r="S89" s="224">
        <v>0</v>
      </c>
      <c r="T89" s="224">
        <v>0</v>
      </c>
      <c r="U89" s="224">
        <v>0</v>
      </c>
      <c r="V89" s="224">
        <v>0</v>
      </c>
      <c r="W89" s="224">
        <v>0</v>
      </c>
      <c r="X89" s="224">
        <v>0</v>
      </c>
      <c r="Y89" s="224">
        <v>0</v>
      </c>
      <c r="Z89" s="224">
        <v>0</v>
      </c>
      <c r="AA89" s="224">
        <v>0</v>
      </c>
    </row>
    <row r="90" spans="1:28" x14ac:dyDescent="0.2">
      <c r="A90" s="220" t="s">
        <v>270</v>
      </c>
      <c r="B90" s="227">
        <v>0</v>
      </c>
      <c r="C90" s="227">
        <v>0</v>
      </c>
      <c r="D90" s="227">
        <v>0</v>
      </c>
      <c r="E90" s="227">
        <v>0</v>
      </c>
      <c r="F90" s="227">
        <v>0</v>
      </c>
      <c r="G90" s="227">
        <v>0</v>
      </c>
      <c r="H90" s="227">
        <v>0</v>
      </c>
      <c r="I90" s="227">
        <v>0</v>
      </c>
      <c r="J90" s="227">
        <v>0</v>
      </c>
      <c r="K90" s="227">
        <v>0</v>
      </c>
      <c r="L90" s="227">
        <v>0</v>
      </c>
      <c r="M90" s="227">
        <v>0</v>
      </c>
      <c r="N90" s="227">
        <v>0</v>
      </c>
      <c r="O90" s="227">
        <v>0</v>
      </c>
      <c r="P90" s="227">
        <v>0</v>
      </c>
      <c r="Q90" s="227">
        <v>0</v>
      </c>
      <c r="R90" s="227">
        <v>0</v>
      </c>
      <c r="S90" s="227">
        <v>0</v>
      </c>
      <c r="T90" s="227">
        <v>0</v>
      </c>
      <c r="U90" s="227">
        <v>0</v>
      </c>
      <c r="V90" s="227">
        <v>0</v>
      </c>
      <c r="W90" s="227">
        <v>0</v>
      </c>
      <c r="X90" s="227">
        <v>0</v>
      </c>
      <c r="Y90" s="227">
        <v>0</v>
      </c>
      <c r="Z90" s="227">
        <v>0</v>
      </c>
      <c r="AA90" s="227">
        <v>0</v>
      </c>
      <c r="AB90" t="s">
        <v>364</v>
      </c>
    </row>
    <row r="91" spans="1:28" x14ac:dyDescent="0.2">
      <c r="A91" s="217" t="s">
        <v>271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X91" s="228">
        <v>0</v>
      </c>
      <c r="Y91" s="228">
        <v>0</v>
      </c>
      <c r="Z91" s="228">
        <v>0</v>
      </c>
      <c r="AA91" s="228">
        <v>0</v>
      </c>
    </row>
    <row r="92" spans="1:28" x14ac:dyDescent="0.2">
      <c r="A92" s="217" t="s">
        <v>272</v>
      </c>
      <c r="B92" s="211">
        <v>0</v>
      </c>
      <c r="C92" s="211">
        <v>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</row>
    <row r="93" spans="1:28" x14ac:dyDescent="0.2">
      <c r="A93" s="217" t="s">
        <v>273</v>
      </c>
      <c r="B93" s="222">
        <v>0</v>
      </c>
      <c r="C93" s="222">
        <v>0</v>
      </c>
      <c r="D93" s="222">
        <v>0</v>
      </c>
      <c r="E93" s="222">
        <v>0</v>
      </c>
      <c r="F93" s="222">
        <v>0</v>
      </c>
      <c r="G93" s="222">
        <v>0</v>
      </c>
      <c r="H93" s="222">
        <v>0</v>
      </c>
      <c r="I93" s="222">
        <v>0</v>
      </c>
      <c r="J93" s="222">
        <v>0</v>
      </c>
      <c r="K93" s="222">
        <v>0</v>
      </c>
      <c r="L93" s="222">
        <v>0</v>
      </c>
      <c r="M93" s="222">
        <v>0</v>
      </c>
      <c r="N93" s="222">
        <v>0</v>
      </c>
      <c r="O93" s="222">
        <v>0</v>
      </c>
      <c r="P93" s="222">
        <v>0</v>
      </c>
      <c r="Q93" s="222">
        <v>0</v>
      </c>
      <c r="R93" s="222">
        <v>0</v>
      </c>
      <c r="S93" s="222">
        <v>0</v>
      </c>
      <c r="T93" s="222">
        <v>0</v>
      </c>
      <c r="U93" s="222">
        <v>0</v>
      </c>
      <c r="V93" s="222">
        <v>0</v>
      </c>
      <c r="W93" s="222">
        <v>0</v>
      </c>
      <c r="X93" s="222">
        <v>0</v>
      </c>
      <c r="Y93" s="222">
        <v>0</v>
      </c>
      <c r="Z93" s="222">
        <v>0</v>
      </c>
      <c r="AA93" s="222">
        <v>0</v>
      </c>
    </row>
    <row r="94" spans="1:28" x14ac:dyDescent="0.2">
      <c r="A94" s="217" t="s">
        <v>274</v>
      </c>
      <c r="B94" s="223">
        <v>0</v>
      </c>
      <c r="C94" s="223">
        <v>0</v>
      </c>
      <c r="D94" s="223">
        <v>0</v>
      </c>
      <c r="E94" s="223">
        <v>0</v>
      </c>
      <c r="F94" s="223">
        <v>0</v>
      </c>
      <c r="G94" s="223">
        <v>0</v>
      </c>
      <c r="H94" s="223">
        <v>0</v>
      </c>
      <c r="I94" s="223">
        <v>0</v>
      </c>
      <c r="J94" s="223">
        <v>0</v>
      </c>
      <c r="K94" s="223">
        <v>0</v>
      </c>
      <c r="L94" s="223">
        <v>0</v>
      </c>
      <c r="M94" s="223">
        <v>0</v>
      </c>
      <c r="N94" s="223">
        <v>0</v>
      </c>
      <c r="O94" s="223">
        <v>0</v>
      </c>
      <c r="P94" s="223">
        <v>0</v>
      </c>
      <c r="Q94" s="223">
        <v>0</v>
      </c>
      <c r="R94" s="223">
        <v>0</v>
      </c>
      <c r="S94" s="223">
        <v>0</v>
      </c>
      <c r="T94" s="223">
        <v>0</v>
      </c>
      <c r="U94" s="223">
        <v>0</v>
      </c>
      <c r="V94" s="223">
        <v>0</v>
      </c>
      <c r="W94" s="223">
        <v>0</v>
      </c>
      <c r="X94" s="223">
        <v>0</v>
      </c>
      <c r="Y94" s="223">
        <v>0</v>
      </c>
      <c r="Z94" s="223">
        <v>0</v>
      </c>
      <c r="AA94" s="223">
        <v>0</v>
      </c>
    </row>
    <row r="95" spans="1:28" x14ac:dyDescent="0.2">
      <c r="A95" s="220" t="s">
        <v>275</v>
      </c>
      <c r="B95" s="227">
        <v>0</v>
      </c>
      <c r="C95" s="227">
        <v>0</v>
      </c>
      <c r="D95" s="227">
        <v>0</v>
      </c>
      <c r="E95" s="227">
        <v>0</v>
      </c>
      <c r="F95" s="227">
        <v>0</v>
      </c>
      <c r="G95" s="227">
        <v>0</v>
      </c>
      <c r="H95" s="227">
        <v>0</v>
      </c>
      <c r="I95" s="227">
        <v>0</v>
      </c>
      <c r="J95" s="227">
        <v>0</v>
      </c>
      <c r="K95" s="227">
        <v>0</v>
      </c>
      <c r="L95" s="227">
        <v>0</v>
      </c>
      <c r="M95" s="227">
        <v>0</v>
      </c>
      <c r="N95" s="227">
        <v>0</v>
      </c>
      <c r="O95" s="227">
        <v>0</v>
      </c>
      <c r="P95" s="227">
        <v>0</v>
      </c>
      <c r="Q95" s="227">
        <v>0</v>
      </c>
      <c r="R95" s="227">
        <v>0</v>
      </c>
      <c r="S95" s="227">
        <v>0</v>
      </c>
      <c r="T95" s="227">
        <v>0</v>
      </c>
      <c r="U95" s="227">
        <v>0</v>
      </c>
      <c r="V95" s="227">
        <v>0</v>
      </c>
      <c r="W95" s="227">
        <v>0</v>
      </c>
      <c r="X95" s="227">
        <v>0</v>
      </c>
      <c r="Y95" s="227">
        <v>0</v>
      </c>
      <c r="Z95" s="227">
        <v>0</v>
      </c>
      <c r="AA95" s="227">
        <v>0</v>
      </c>
      <c r="AB95" t="s">
        <v>364</v>
      </c>
    </row>
    <row r="96" spans="1:28" x14ac:dyDescent="0.2">
      <c r="A96" s="217" t="s">
        <v>276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29">
        <v>0</v>
      </c>
      <c r="U96" s="229">
        <v>0</v>
      </c>
      <c r="V96" s="229">
        <v>0</v>
      </c>
      <c r="W96" s="229">
        <v>0</v>
      </c>
      <c r="X96" s="229">
        <v>0</v>
      </c>
      <c r="Y96" s="229">
        <v>0</v>
      </c>
      <c r="Z96" s="229">
        <v>0</v>
      </c>
      <c r="AA96" s="229">
        <v>0</v>
      </c>
    </row>
    <row r="97" spans="1:28" x14ac:dyDescent="0.2">
      <c r="A97" s="217" t="s">
        <v>277</v>
      </c>
      <c r="B97" s="229">
        <v>0</v>
      </c>
      <c r="C97" s="229">
        <v>0</v>
      </c>
      <c r="D97" s="229">
        <v>0</v>
      </c>
      <c r="E97" s="229">
        <v>0</v>
      </c>
      <c r="F97" s="229">
        <v>0</v>
      </c>
      <c r="G97" s="229">
        <v>0</v>
      </c>
      <c r="H97" s="229">
        <v>0</v>
      </c>
      <c r="I97" s="229">
        <v>0</v>
      </c>
      <c r="J97" s="229">
        <v>0</v>
      </c>
      <c r="K97" s="229">
        <v>0</v>
      </c>
      <c r="L97" s="229">
        <v>0</v>
      </c>
      <c r="M97" s="229">
        <v>0</v>
      </c>
      <c r="N97" s="229">
        <v>0</v>
      </c>
      <c r="O97" s="229">
        <v>0</v>
      </c>
      <c r="P97" s="229">
        <v>0</v>
      </c>
      <c r="Q97" s="229">
        <v>0</v>
      </c>
      <c r="R97" s="229">
        <v>0</v>
      </c>
      <c r="S97" s="229">
        <v>0</v>
      </c>
      <c r="T97" s="229">
        <v>0</v>
      </c>
      <c r="U97" s="229">
        <v>0</v>
      </c>
      <c r="V97" s="229">
        <v>0</v>
      </c>
      <c r="W97" s="229">
        <v>0</v>
      </c>
      <c r="X97" s="229">
        <v>0</v>
      </c>
      <c r="Y97" s="229">
        <v>0</v>
      </c>
      <c r="Z97" s="229">
        <v>0</v>
      </c>
      <c r="AA97" s="229">
        <v>0</v>
      </c>
    </row>
    <row r="98" spans="1:28" ht="16" thickBot="1" x14ac:dyDescent="0.25">
      <c r="A98" s="217" t="s">
        <v>278</v>
      </c>
      <c r="B98" s="230">
        <v>0</v>
      </c>
      <c r="C98" s="230">
        <v>0</v>
      </c>
      <c r="D98" s="230">
        <v>0</v>
      </c>
      <c r="E98" s="230">
        <v>0</v>
      </c>
      <c r="F98" s="230">
        <v>0</v>
      </c>
      <c r="G98" s="230">
        <v>0</v>
      </c>
      <c r="H98" s="230">
        <v>0</v>
      </c>
      <c r="I98" s="230">
        <v>0</v>
      </c>
      <c r="J98" s="230">
        <v>0</v>
      </c>
      <c r="K98" s="230">
        <v>0</v>
      </c>
      <c r="L98" s="230">
        <v>0</v>
      </c>
      <c r="M98" s="230">
        <v>0</v>
      </c>
      <c r="N98" s="230">
        <v>0</v>
      </c>
      <c r="O98" s="230">
        <v>0</v>
      </c>
      <c r="P98" s="230">
        <v>0</v>
      </c>
      <c r="Q98" s="230">
        <v>0</v>
      </c>
      <c r="R98" s="230">
        <v>0</v>
      </c>
      <c r="S98" s="230">
        <v>0</v>
      </c>
      <c r="T98" s="230">
        <v>0</v>
      </c>
      <c r="U98" s="230">
        <v>0</v>
      </c>
      <c r="V98" s="230">
        <v>0</v>
      </c>
      <c r="W98" s="230">
        <v>0</v>
      </c>
      <c r="X98" s="230">
        <v>0</v>
      </c>
      <c r="Y98" s="230">
        <v>0</v>
      </c>
      <c r="Z98" s="230">
        <v>0</v>
      </c>
      <c r="AA98" s="230">
        <v>0</v>
      </c>
    </row>
    <row r="99" spans="1:28" x14ac:dyDescent="0.2">
      <c r="A99" s="231" t="s">
        <v>279</v>
      </c>
      <c r="B99" s="195">
        <v>0</v>
      </c>
      <c r="C99" s="195">
        <v>0</v>
      </c>
      <c r="D99" s="195">
        <v>0</v>
      </c>
      <c r="E99" s="195">
        <v>0</v>
      </c>
      <c r="F99" s="195">
        <v>0</v>
      </c>
      <c r="G99" s="195">
        <v>0</v>
      </c>
      <c r="H99" s="195">
        <v>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5">
        <v>0</v>
      </c>
      <c r="Q99" s="195">
        <v>0</v>
      </c>
      <c r="R99" s="195">
        <v>0</v>
      </c>
      <c r="S99" s="195">
        <v>0</v>
      </c>
      <c r="T99" s="195">
        <v>0</v>
      </c>
      <c r="U99" s="195">
        <v>0</v>
      </c>
      <c r="V99" s="195">
        <v>0</v>
      </c>
      <c r="W99" s="195">
        <v>0</v>
      </c>
      <c r="X99" s="195">
        <v>0</v>
      </c>
      <c r="Y99" s="195">
        <v>0</v>
      </c>
      <c r="Z99" s="195">
        <v>0</v>
      </c>
      <c r="AA99" s="195">
        <v>0</v>
      </c>
    </row>
    <row r="100" spans="1:28" x14ac:dyDescent="0.2">
      <c r="A100" s="219" t="s">
        <v>280</v>
      </c>
      <c r="B100" s="232">
        <v>0</v>
      </c>
      <c r="C100" s="232">
        <v>0</v>
      </c>
      <c r="D100" s="232">
        <v>0</v>
      </c>
      <c r="E100" s="232">
        <v>0</v>
      </c>
      <c r="F100" s="232">
        <v>0</v>
      </c>
      <c r="G100" s="232">
        <v>0</v>
      </c>
      <c r="H100" s="232">
        <v>0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X100" s="232">
        <v>0</v>
      </c>
      <c r="Y100" s="232">
        <v>0</v>
      </c>
      <c r="Z100" s="232">
        <v>0</v>
      </c>
      <c r="AA100" s="232">
        <v>0</v>
      </c>
      <c r="AB100" t="s">
        <v>365</v>
      </c>
    </row>
    <row r="101" spans="1:28" x14ac:dyDescent="0.2">
      <c r="A101" s="233" t="s">
        <v>281</v>
      </c>
      <c r="B101" s="208">
        <v>0</v>
      </c>
      <c r="C101" s="208">
        <v>0</v>
      </c>
      <c r="D101" s="208">
        <v>0</v>
      </c>
      <c r="E101" s="208">
        <v>0</v>
      </c>
      <c r="F101" s="208">
        <v>0</v>
      </c>
      <c r="G101" s="208">
        <v>0</v>
      </c>
      <c r="H101" s="208">
        <v>0</v>
      </c>
      <c r="I101" s="208">
        <v>0</v>
      </c>
      <c r="J101" s="208">
        <v>0</v>
      </c>
      <c r="K101" s="208">
        <v>0</v>
      </c>
      <c r="L101" s="208">
        <v>0</v>
      </c>
      <c r="M101" s="208">
        <v>0</v>
      </c>
      <c r="N101" s="208">
        <v>0</v>
      </c>
      <c r="O101" s="208">
        <v>0</v>
      </c>
      <c r="P101" s="208">
        <v>0</v>
      </c>
      <c r="Q101" s="208">
        <v>0</v>
      </c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208">
        <v>0</v>
      </c>
      <c r="X101" s="208">
        <v>0</v>
      </c>
      <c r="Y101" s="208">
        <v>0</v>
      </c>
      <c r="Z101" s="208">
        <v>0</v>
      </c>
      <c r="AA101" s="208">
        <v>0</v>
      </c>
    </row>
    <row r="102" spans="1:28" x14ac:dyDescent="0.2">
      <c r="A102" s="234" t="s">
        <v>282</v>
      </c>
      <c r="B102" s="222">
        <v>0</v>
      </c>
      <c r="C102" s="222">
        <v>0</v>
      </c>
      <c r="D102" s="222">
        <v>0</v>
      </c>
      <c r="E102" s="222">
        <v>0</v>
      </c>
      <c r="F102" s="222">
        <v>0</v>
      </c>
      <c r="G102" s="222">
        <v>0</v>
      </c>
      <c r="H102" s="222">
        <v>0</v>
      </c>
      <c r="I102" s="222">
        <v>0</v>
      </c>
      <c r="J102" s="222">
        <v>0</v>
      </c>
      <c r="K102" s="222">
        <v>0</v>
      </c>
      <c r="L102" s="222">
        <v>0</v>
      </c>
      <c r="M102" s="222">
        <v>0</v>
      </c>
      <c r="N102" s="222">
        <v>0</v>
      </c>
      <c r="O102" s="222">
        <v>0</v>
      </c>
      <c r="P102" s="222">
        <v>0</v>
      </c>
      <c r="Q102" s="222">
        <v>0</v>
      </c>
      <c r="R102" s="222">
        <v>0</v>
      </c>
      <c r="S102" s="222">
        <v>0</v>
      </c>
      <c r="T102" s="222">
        <v>0</v>
      </c>
      <c r="U102" s="222">
        <v>0</v>
      </c>
      <c r="V102" s="222">
        <v>0</v>
      </c>
      <c r="W102" s="222">
        <v>0</v>
      </c>
      <c r="X102" s="222">
        <v>0</v>
      </c>
      <c r="Y102" s="222">
        <v>0</v>
      </c>
      <c r="Z102" s="222">
        <v>0</v>
      </c>
      <c r="AA102" s="222">
        <v>0</v>
      </c>
    </row>
    <row r="103" spans="1:28" x14ac:dyDescent="0.2">
      <c r="A103" s="234" t="s">
        <v>283</v>
      </c>
      <c r="B103" s="201">
        <v>0</v>
      </c>
      <c r="C103" s="201">
        <v>0</v>
      </c>
      <c r="D103" s="201">
        <v>0</v>
      </c>
      <c r="E103" s="201">
        <v>0</v>
      </c>
      <c r="F103" s="201">
        <v>0</v>
      </c>
      <c r="G103" s="201">
        <v>0</v>
      </c>
      <c r="H103" s="201">
        <v>0</v>
      </c>
      <c r="I103" s="201">
        <v>0</v>
      </c>
      <c r="J103" s="201">
        <v>0</v>
      </c>
      <c r="K103" s="201">
        <v>0</v>
      </c>
      <c r="L103" s="201">
        <v>0</v>
      </c>
      <c r="M103" s="201">
        <v>0</v>
      </c>
      <c r="N103" s="201">
        <v>0</v>
      </c>
      <c r="O103" s="201">
        <v>0</v>
      </c>
      <c r="P103" s="201">
        <v>0</v>
      </c>
      <c r="Q103" s="201">
        <v>0</v>
      </c>
      <c r="R103" s="201">
        <v>0</v>
      </c>
      <c r="S103" s="201">
        <v>0</v>
      </c>
      <c r="T103" s="201">
        <v>0</v>
      </c>
      <c r="U103" s="201">
        <v>0</v>
      </c>
      <c r="V103" s="201">
        <v>0</v>
      </c>
      <c r="W103" s="201">
        <v>0</v>
      </c>
      <c r="X103" s="201">
        <v>0</v>
      </c>
      <c r="Y103" s="201">
        <v>0</v>
      </c>
      <c r="Z103" s="201">
        <v>0</v>
      </c>
      <c r="AA103" s="201">
        <v>0</v>
      </c>
    </row>
    <row r="104" spans="1:28" x14ac:dyDescent="0.2">
      <c r="A104" s="218" t="s">
        <v>284</v>
      </c>
      <c r="B104" s="201">
        <v>0</v>
      </c>
      <c r="C104" s="201">
        <v>0</v>
      </c>
      <c r="D104" s="201">
        <v>0</v>
      </c>
      <c r="E104" s="201">
        <v>0</v>
      </c>
      <c r="F104" s="201">
        <v>0</v>
      </c>
      <c r="G104" s="201">
        <v>0</v>
      </c>
      <c r="H104" s="201">
        <v>0</v>
      </c>
      <c r="I104" s="201">
        <v>0</v>
      </c>
      <c r="J104" s="201">
        <v>0</v>
      </c>
      <c r="K104" s="201">
        <v>0</v>
      </c>
      <c r="L104" s="201">
        <v>0</v>
      </c>
      <c r="M104" s="201">
        <v>0</v>
      </c>
      <c r="N104" s="201">
        <v>0</v>
      </c>
      <c r="O104" s="201">
        <v>0</v>
      </c>
      <c r="P104" s="201">
        <v>0</v>
      </c>
      <c r="Q104" s="201">
        <v>0</v>
      </c>
      <c r="R104" s="201">
        <v>0</v>
      </c>
      <c r="S104" s="201">
        <v>0</v>
      </c>
      <c r="T104" s="201">
        <v>0</v>
      </c>
      <c r="U104" s="201">
        <v>0</v>
      </c>
      <c r="V104" s="201">
        <v>0</v>
      </c>
      <c r="W104" s="201">
        <v>0</v>
      </c>
      <c r="X104" s="201">
        <v>0</v>
      </c>
      <c r="Y104" s="201">
        <v>0</v>
      </c>
      <c r="Z104" s="201">
        <v>0</v>
      </c>
      <c r="AA104" s="201">
        <v>0</v>
      </c>
    </row>
    <row r="105" spans="1:28" x14ac:dyDescent="0.2">
      <c r="A105" s="234" t="s">
        <v>285</v>
      </c>
      <c r="B105" s="201">
        <v>0</v>
      </c>
      <c r="C105" s="201">
        <v>0</v>
      </c>
      <c r="D105" s="201">
        <v>0</v>
      </c>
      <c r="E105" s="201">
        <v>0</v>
      </c>
      <c r="F105" s="201">
        <v>0</v>
      </c>
      <c r="G105" s="201">
        <v>0</v>
      </c>
      <c r="H105" s="201">
        <v>0</v>
      </c>
      <c r="I105" s="201">
        <v>0</v>
      </c>
      <c r="J105" s="201">
        <v>0</v>
      </c>
      <c r="K105" s="201">
        <v>0</v>
      </c>
      <c r="L105" s="201">
        <v>0</v>
      </c>
      <c r="M105" s="201">
        <v>0</v>
      </c>
      <c r="N105" s="201">
        <v>0</v>
      </c>
      <c r="O105" s="201">
        <v>0</v>
      </c>
      <c r="P105" s="201">
        <v>0</v>
      </c>
      <c r="Q105" s="201">
        <v>0</v>
      </c>
      <c r="R105" s="201">
        <v>0</v>
      </c>
      <c r="S105" s="201">
        <v>0</v>
      </c>
      <c r="T105" s="201">
        <v>0</v>
      </c>
      <c r="U105" s="201">
        <v>0</v>
      </c>
      <c r="V105" s="201">
        <v>0</v>
      </c>
      <c r="W105" s="201">
        <v>0</v>
      </c>
      <c r="X105" s="201">
        <v>0</v>
      </c>
      <c r="Y105" s="201">
        <v>0</v>
      </c>
      <c r="Z105" s="201">
        <v>0</v>
      </c>
      <c r="AA105" s="201">
        <v>0</v>
      </c>
    </row>
    <row r="106" spans="1:28" x14ac:dyDescent="0.2">
      <c r="A106" s="234" t="s">
        <v>286</v>
      </c>
      <c r="B106" s="201">
        <v>0</v>
      </c>
      <c r="C106" s="201">
        <v>0</v>
      </c>
      <c r="D106" s="201">
        <v>0</v>
      </c>
      <c r="E106" s="201">
        <v>0</v>
      </c>
      <c r="F106" s="201">
        <v>0</v>
      </c>
      <c r="G106" s="201">
        <v>0</v>
      </c>
      <c r="H106" s="201">
        <v>0</v>
      </c>
      <c r="I106" s="201">
        <v>0</v>
      </c>
      <c r="J106" s="201">
        <v>0</v>
      </c>
      <c r="K106" s="201">
        <v>0</v>
      </c>
      <c r="L106" s="201">
        <v>0</v>
      </c>
      <c r="M106" s="201">
        <v>0</v>
      </c>
      <c r="N106" s="201">
        <v>0</v>
      </c>
      <c r="O106" s="201">
        <v>0</v>
      </c>
      <c r="P106" s="201">
        <v>0</v>
      </c>
      <c r="Q106" s="201">
        <v>0</v>
      </c>
      <c r="R106" s="201">
        <v>0</v>
      </c>
      <c r="S106" s="201">
        <v>0</v>
      </c>
      <c r="T106" s="201">
        <v>0</v>
      </c>
      <c r="U106" s="201">
        <v>0</v>
      </c>
      <c r="V106" s="201">
        <v>0</v>
      </c>
      <c r="W106" s="201">
        <v>0</v>
      </c>
      <c r="X106" s="201">
        <v>0</v>
      </c>
      <c r="Y106" s="201">
        <v>0</v>
      </c>
      <c r="Z106" s="201">
        <v>0</v>
      </c>
      <c r="AA106" s="201">
        <v>0</v>
      </c>
    </row>
    <row r="107" spans="1:28" x14ac:dyDescent="0.2">
      <c r="A107" s="234" t="s">
        <v>287</v>
      </c>
      <c r="B107" s="201">
        <v>0</v>
      </c>
      <c r="C107" s="201">
        <v>0</v>
      </c>
      <c r="D107" s="201">
        <v>0</v>
      </c>
      <c r="E107" s="201">
        <v>0</v>
      </c>
      <c r="F107" s="201">
        <v>0</v>
      </c>
      <c r="G107" s="201">
        <v>0</v>
      </c>
      <c r="H107" s="201">
        <v>0</v>
      </c>
      <c r="I107" s="201">
        <v>0</v>
      </c>
      <c r="J107" s="201">
        <v>0</v>
      </c>
      <c r="K107" s="201">
        <v>0</v>
      </c>
      <c r="L107" s="201">
        <v>0</v>
      </c>
      <c r="M107" s="201">
        <v>0</v>
      </c>
      <c r="N107" s="201">
        <v>0</v>
      </c>
      <c r="O107" s="201">
        <v>0</v>
      </c>
      <c r="P107" s="201">
        <v>0</v>
      </c>
      <c r="Q107" s="201">
        <v>0</v>
      </c>
      <c r="R107" s="201">
        <v>0</v>
      </c>
      <c r="S107" s="201">
        <v>0</v>
      </c>
      <c r="T107" s="201">
        <v>0</v>
      </c>
      <c r="U107" s="201">
        <v>0</v>
      </c>
      <c r="V107" s="201">
        <v>0</v>
      </c>
      <c r="W107" s="201">
        <v>0</v>
      </c>
      <c r="X107" s="201">
        <v>0</v>
      </c>
      <c r="Y107" s="201">
        <v>0</v>
      </c>
      <c r="Z107" s="201">
        <v>0</v>
      </c>
      <c r="AA107" s="201">
        <v>0</v>
      </c>
    </row>
    <row r="108" spans="1:28" x14ac:dyDescent="0.2">
      <c r="A108" s="234" t="s">
        <v>288</v>
      </c>
      <c r="B108" s="206">
        <v>0</v>
      </c>
      <c r="C108" s="206">
        <v>0</v>
      </c>
      <c r="D108" s="206">
        <v>0</v>
      </c>
      <c r="E108" s="206">
        <v>0</v>
      </c>
      <c r="F108" s="206">
        <v>0</v>
      </c>
      <c r="G108" s="206">
        <v>0</v>
      </c>
      <c r="H108" s="206">
        <v>0</v>
      </c>
      <c r="I108" s="206">
        <v>0</v>
      </c>
      <c r="J108" s="206">
        <v>0</v>
      </c>
      <c r="K108" s="206">
        <v>0</v>
      </c>
      <c r="L108" s="206">
        <v>0</v>
      </c>
      <c r="M108" s="206">
        <v>0</v>
      </c>
      <c r="N108" s="206">
        <v>0</v>
      </c>
      <c r="O108" s="206">
        <v>0</v>
      </c>
      <c r="P108" s="206">
        <v>0</v>
      </c>
      <c r="Q108" s="206">
        <v>0</v>
      </c>
      <c r="R108" s="206">
        <v>0</v>
      </c>
      <c r="S108" s="206">
        <v>0</v>
      </c>
      <c r="T108" s="206">
        <v>0</v>
      </c>
      <c r="U108" s="206">
        <v>0</v>
      </c>
      <c r="V108" s="206">
        <v>0</v>
      </c>
      <c r="W108" s="206">
        <v>0</v>
      </c>
      <c r="X108" s="206">
        <v>0</v>
      </c>
      <c r="Y108" s="206">
        <v>0</v>
      </c>
      <c r="Z108" s="206">
        <v>0</v>
      </c>
      <c r="AA108" s="206">
        <v>0</v>
      </c>
    </row>
    <row r="109" spans="1:28" x14ac:dyDescent="0.2">
      <c r="A109" s="234" t="s">
        <v>289</v>
      </c>
      <c r="B109" s="235">
        <v>0</v>
      </c>
      <c r="C109" s="235">
        <v>0</v>
      </c>
      <c r="D109" s="235">
        <v>0</v>
      </c>
      <c r="E109" s="235">
        <v>0</v>
      </c>
      <c r="F109" s="235">
        <v>0</v>
      </c>
      <c r="G109" s="235">
        <v>0</v>
      </c>
      <c r="H109" s="235">
        <v>0</v>
      </c>
      <c r="I109" s="235">
        <v>0</v>
      </c>
      <c r="J109" s="235">
        <v>0</v>
      </c>
      <c r="K109" s="235">
        <v>0</v>
      </c>
      <c r="L109" s="235">
        <v>0</v>
      </c>
      <c r="M109" s="235">
        <v>0</v>
      </c>
      <c r="N109" s="235">
        <v>0</v>
      </c>
      <c r="O109" s="235">
        <v>0</v>
      </c>
      <c r="P109" s="235">
        <v>0</v>
      </c>
      <c r="Q109" s="235">
        <v>0</v>
      </c>
      <c r="R109" s="235">
        <v>0</v>
      </c>
      <c r="S109" s="235">
        <v>0</v>
      </c>
      <c r="T109" s="235">
        <v>0</v>
      </c>
      <c r="U109" s="235">
        <v>0</v>
      </c>
      <c r="V109" s="235">
        <v>0</v>
      </c>
      <c r="W109" s="235">
        <v>0</v>
      </c>
      <c r="X109" s="235">
        <v>0</v>
      </c>
      <c r="Y109" s="235">
        <v>0</v>
      </c>
      <c r="Z109" s="235">
        <v>0</v>
      </c>
      <c r="AA109" s="235">
        <v>0</v>
      </c>
    </row>
    <row r="110" spans="1:28" x14ac:dyDescent="0.2">
      <c r="A110" s="234" t="s">
        <v>290</v>
      </c>
      <c r="B110" s="201">
        <v>0</v>
      </c>
      <c r="C110" s="201">
        <v>0</v>
      </c>
      <c r="D110" s="201">
        <v>0</v>
      </c>
      <c r="E110" s="201">
        <v>0</v>
      </c>
      <c r="F110" s="201">
        <v>0</v>
      </c>
      <c r="G110" s="201">
        <v>0</v>
      </c>
      <c r="H110" s="201">
        <v>0</v>
      </c>
      <c r="I110" s="201">
        <v>0</v>
      </c>
      <c r="J110" s="201">
        <v>0</v>
      </c>
      <c r="K110" s="201">
        <v>0</v>
      </c>
      <c r="L110" s="201">
        <v>0</v>
      </c>
      <c r="M110" s="201">
        <v>0</v>
      </c>
      <c r="N110" s="201">
        <v>0</v>
      </c>
      <c r="O110" s="201">
        <v>0</v>
      </c>
      <c r="P110" s="201">
        <v>0</v>
      </c>
      <c r="Q110" s="201">
        <v>0</v>
      </c>
      <c r="R110" s="201">
        <v>0</v>
      </c>
      <c r="S110" s="201">
        <v>0</v>
      </c>
      <c r="T110" s="201">
        <v>0</v>
      </c>
      <c r="U110" s="201">
        <v>0</v>
      </c>
      <c r="V110" s="201">
        <v>0</v>
      </c>
      <c r="W110" s="201">
        <v>0</v>
      </c>
      <c r="X110" s="201">
        <v>0</v>
      </c>
      <c r="Y110" s="201">
        <v>0</v>
      </c>
      <c r="Z110" s="201">
        <v>0</v>
      </c>
      <c r="AA110" s="201">
        <v>0</v>
      </c>
    </row>
    <row r="111" spans="1:28" x14ac:dyDescent="0.2">
      <c r="A111" s="233" t="s">
        <v>291</v>
      </c>
      <c r="B111" s="236">
        <v>0</v>
      </c>
      <c r="C111" s="236">
        <v>0</v>
      </c>
      <c r="D111" s="236">
        <v>0</v>
      </c>
      <c r="E111" s="236">
        <v>0</v>
      </c>
      <c r="F111" s="236">
        <v>0</v>
      </c>
      <c r="G111" s="236">
        <v>0</v>
      </c>
      <c r="H111" s="236">
        <v>0</v>
      </c>
      <c r="I111" s="236">
        <v>0</v>
      </c>
      <c r="J111" s="236">
        <v>0</v>
      </c>
      <c r="K111" s="236">
        <v>0</v>
      </c>
      <c r="L111" s="236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6">
        <v>0</v>
      </c>
      <c r="S111" s="236">
        <v>0</v>
      </c>
      <c r="T111" s="236">
        <v>0</v>
      </c>
      <c r="U111" s="236">
        <v>0</v>
      </c>
      <c r="V111" s="236">
        <v>0</v>
      </c>
      <c r="W111" s="236">
        <v>0</v>
      </c>
      <c r="X111" s="236">
        <v>0</v>
      </c>
      <c r="Y111" s="236">
        <v>0</v>
      </c>
      <c r="Z111" s="236">
        <v>0</v>
      </c>
      <c r="AA111" s="236">
        <v>0</v>
      </c>
    </row>
    <row r="112" spans="1:28" x14ac:dyDescent="0.2">
      <c r="A112" s="234" t="s">
        <v>292</v>
      </c>
      <c r="B112" s="201">
        <v>0</v>
      </c>
      <c r="C112" s="201">
        <v>0</v>
      </c>
      <c r="D112" s="201">
        <v>0</v>
      </c>
      <c r="E112" s="201">
        <v>0</v>
      </c>
      <c r="F112" s="201">
        <v>0</v>
      </c>
      <c r="G112" s="201">
        <v>0</v>
      </c>
      <c r="H112" s="201">
        <v>0</v>
      </c>
      <c r="I112" s="201">
        <v>0</v>
      </c>
      <c r="J112" s="201">
        <v>0</v>
      </c>
      <c r="K112" s="201">
        <v>0</v>
      </c>
      <c r="L112" s="201">
        <v>0</v>
      </c>
      <c r="M112" s="201">
        <v>0</v>
      </c>
      <c r="N112" s="201">
        <v>0</v>
      </c>
      <c r="O112" s="201">
        <v>0</v>
      </c>
      <c r="P112" s="201">
        <v>0</v>
      </c>
      <c r="Q112" s="201">
        <v>0</v>
      </c>
      <c r="R112" s="201">
        <v>0</v>
      </c>
      <c r="S112" s="201">
        <v>0</v>
      </c>
      <c r="T112" s="201">
        <v>0</v>
      </c>
      <c r="U112" s="201">
        <v>0</v>
      </c>
      <c r="V112" s="201">
        <v>0</v>
      </c>
      <c r="W112" s="201">
        <v>0</v>
      </c>
      <c r="X112" s="201">
        <v>0</v>
      </c>
      <c r="Y112" s="201">
        <v>0</v>
      </c>
      <c r="Z112" s="201">
        <v>0</v>
      </c>
      <c r="AA112" s="201">
        <v>0</v>
      </c>
    </row>
    <row r="113" spans="1:27" x14ac:dyDescent="0.2">
      <c r="A113" s="234" t="s">
        <v>293</v>
      </c>
      <c r="B113" s="201">
        <v>0</v>
      </c>
      <c r="C113" s="201">
        <v>0</v>
      </c>
      <c r="D113" s="201">
        <v>0</v>
      </c>
      <c r="E113" s="201">
        <v>0</v>
      </c>
      <c r="F113" s="201">
        <v>0</v>
      </c>
      <c r="G113" s="201">
        <v>0</v>
      </c>
      <c r="H113" s="201">
        <v>0</v>
      </c>
      <c r="I113" s="201">
        <v>0</v>
      </c>
      <c r="J113" s="201">
        <v>0</v>
      </c>
      <c r="K113" s="201">
        <v>0</v>
      </c>
      <c r="L113" s="201">
        <v>0</v>
      </c>
      <c r="M113" s="201">
        <v>0</v>
      </c>
      <c r="N113" s="201">
        <v>0</v>
      </c>
      <c r="O113" s="201">
        <v>0</v>
      </c>
      <c r="P113" s="201">
        <v>0</v>
      </c>
      <c r="Q113" s="201">
        <v>0</v>
      </c>
      <c r="R113" s="201">
        <v>0</v>
      </c>
      <c r="S113" s="201">
        <v>0</v>
      </c>
      <c r="T113" s="201">
        <v>0</v>
      </c>
      <c r="U113" s="201">
        <v>0</v>
      </c>
      <c r="V113" s="201">
        <v>0</v>
      </c>
      <c r="W113" s="201">
        <v>0</v>
      </c>
      <c r="X113" s="201">
        <v>0</v>
      </c>
      <c r="Y113" s="201">
        <v>0</v>
      </c>
      <c r="Z113" s="201">
        <v>0</v>
      </c>
      <c r="AA113" s="201">
        <v>0</v>
      </c>
    </row>
    <row r="114" spans="1:27" x14ac:dyDescent="0.2">
      <c r="A114" s="218" t="s">
        <v>294</v>
      </c>
      <c r="B114" s="201">
        <v>0</v>
      </c>
      <c r="C114" s="201">
        <v>0</v>
      </c>
      <c r="D114" s="201">
        <v>0</v>
      </c>
      <c r="E114" s="201">
        <v>0</v>
      </c>
      <c r="F114" s="201">
        <v>0</v>
      </c>
      <c r="G114" s="201">
        <v>0</v>
      </c>
      <c r="H114" s="201">
        <v>0</v>
      </c>
      <c r="I114" s="201">
        <v>0</v>
      </c>
      <c r="J114" s="201">
        <v>0</v>
      </c>
      <c r="K114" s="201">
        <v>0</v>
      </c>
      <c r="L114" s="201">
        <v>0</v>
      </c>
      <c r="M114" s="201">
        <v>0</v>
      </c>
      <c r="N114" s="201">
        <v>0</v>
      </c>
      <c r="O114" s="201">
        <v>0</v>
      </c>
      <c r="P114" s="201">
        <v>0</v>
      </c>
      <c r="Q114" s="201">
        <v>0</v>
      </c>
      <c r="R114" s="201">
        <v>0</v>
      </c>
      <c r="S114" s="201">
        <v>0</v>
      </c>
      <c r="T114" s="201">
        <v>0</v>
      </c>
      <c r="U114" s="201">
        <v>0</v>
      </c>
      <c r="V114" s="201">
        <v>0</v>
      </c>
      <c r="W114" s="201">
        <v>0</v>
      </c>
      <c r="X114" s="201">
        <v>0</v>
      </c>
      <c r="Y114" s="201">
        <v>0</v>
      </c>
      <c r="Z114" s="201">
        <v>0</v>
      </c>
      <c r="AA114" s="201">
        <v>0</v>
      </c>
    </row>
    <row r="115" spans="1:27" x14ac:dyDescent="0.2">
      <c r="A115" s="234" t="s">
        <v>295</v>
      </c>
      <c r="B115" s="201">
        <v>0</v>
      </c>
      <c r="C115" s="201">
        <v>0</v>
      </c>
      <c r="D115" s="201">
        <v>0</v>
      </c>
      <c r="E115" s="201">
        <v>0</v>
      </c>
      <c r="F115" s="201">
        <v>0</v>
      </c>
      <c r="G115" s="201">
        <v>0</v>
      </c>
      <c r="H115" s="201">
        <v>0</v>
      </c>
      <c r="I115" s="201">
        <v>0</v>
      </c>
      <c r="J115" s="201">
        <v>0</v>
      </c>
      <c r="K115" s="201">
        <v>0</v>
      </c>
      <c r="L115" s="201">
        <v>0</v>
      </c>
      <c r="M115" s="201">
        <v>0</v>
      </c>
      <c r="N115" s="201">
        <v>0</v>
      </c>
      <c r="O115" s="201">
        <v>0</v>
      </c>
      <c r="P115" s="201">
        <v>0</v>
      </c>
      <c r="Q115" s="201">
        <v>0</v>
      </c>
      <c r="R115" s="201">
        <v>0</v>
      </c>
      <c r="S115" s="201">
        <v>0</v>
      </c>
      <c r="T115" s="201">
        <v>0</v>
      </c>
      <c r="U115" s="201">
        <v>0</v>
      </c>
      <c r="V115" s="201">
        <v>0</v>
      </c>
      <c r="W115" s="201">
        <v>0</v>
      </c>
      <c r="X115" s="201">
        <v>0</v>
      </c>
      <c r="Y115" s="201">
        <v>0</v>
      </c>
      <c r="Z115" s="201">
        <v>0</v>
      </c>
      <c r="AA115" s="201">
        <v>0</v>
      </c>
    </row>
    <row r="116" spans="1:27" x14ac:dyDescent="0.2">
      <c r="A116" s="234" t="s">
        <v>296</v>
      </c>
      <c r="B116" s="201">
        <v>0</v>
      </c>
      <c r="C116" s="201">
        <v>0</v>
      </c>
      <c r="D116" s="201">
        <v>0</v>
      </c>
      <c r="E116" s="201">
        <v>0</v>
      </c>
      <c r="F116" s="201">
        <v>0</v>
      </c>
      <c r="G116" s="201">
        <v>0</v>
      </c>
      <c r="H116" s="201">
        <v>0</v>
      </c>
      <c r="I116" s="201">
        <v>0</v>
      </c>
      <c r="J116" s="201">
        <v>0</v>
      </c>
      <c r="K116" s="201">
        <v>0</v>
      </c>
      <c r="L116" s="201">
        <v>0</v>
      </c>
      <c r="M116" s="201">
        <v>0</v>
      </c>
      <c r="N116" s="201">
        <v>0</v>
      </c>
      <c r="O116" s="201">
        <v>0</v>
      </c>
      <c r="P116" s="201">
        <v>0</v>
      </c>
      <c r="Q116" s="201">
        <v>0</v>
      </c>
      <c r="R116" s="201">
        <v>0</v>
      </c>
      <c r="S116" s="201">
        <v>0</v>
      </c>
      <c r="T116" s="201">
        <v>0</v>
      </c>
      <c r="U116" s="201">
        <v>0</v>
      </c>
      <c r="V116" s="201">
        <v>0</v>
      </c>
      <c r="W116" s="201">
        <v>0</v>
      </c>
      <c r="X116" s="201">
        <v>0</v>
      </c>
      <c r="Y116" s="201">
        <v>0</v>
      </c>
      <c r="Z116" s="201">
        <v>0</v>
      </c>
      <c r="AA116" s="201">
        <v>0</v>
      </c>
    </row>
    <row r="117" spans="1:27" x14ac:dyDescent="0.2">
      <c r="A117" s="234" t="s">
        <v>297</v>
      </c>
      <c r="B117" s="201">
        <v>0</v>
      </c>
      <c r="C117" s="201">
        <v>0</v>
      </c>
      <c r="D117" s="201">
        <v>0</v>
      </c>
      <c r="E117" s="201">
        <v>0</v>
      </c>
      <c r="F117" s="201">
        <v>0</v>
      </c>
      <c r="G117" s="201">
        <v>0</v>
      </c>
      <c r="H117" s="201">
        <v>0</v>
      </c>
      <c r="I117" s="201">
        <v>0</v>
      </c>
      <c r="J117" s="201">
        <v>0</v>
      </c>
      <c r="K117" s="201">
        <v>0</v>
      </c>
      <c r="L117" s="201">
        <v>0</v>
      </c>
      <c r="M117" s="201">
        <v>0</v>
      </c>
      <c r="N117" s="201">
        <v>0</v>
      </c>
      <c r="O117" s="201">
        <v>0</v>
      </c>
      <c r="P117" s="201">
        <v>0</v>
      </c>
      <c r="Q117" s="201">
        <v>0</v>
      </c>
      <c r="R117" s="201">
        <v>0</v>
      </c>
      <c r="S117" s="201">
        <v>0</v>
      </c>
      <c r="T117" s="201">
        <v>0</v>
      </c>
      <c r="U117" s="201">
        <v>0</v>
      </c>
      <c r="V117" s="201">
        <v>0</v>
      </c>
      <c r="W117" s="201">
        <v>0</v>
      </c>
      <c r="X117" s="201">
        <v>0</v>
      </c>
      <c r="Y117" s="201">
        <v>0</v>
      </c>
      <c r="Z117" s="201">
        <v>0</v>
      </c>
      <c r="AA117" s="201">
        <v>0</v>
      </c>
    </row>
    <row r="118" spans="1:27" x14ac:dyDescent="0.2">
      <c r="A118" s="234" t="s">
        <v>298</v>
      </c>
      <c r="B118" s="201">
        <v>0</v>
      </c>
      <c r="C118" s="201">
        <v>0</v>
      </c>
      <c r="D118" s="201">
        <v>0</v>
      </c>
      <c r="E118" s="201">
        <v>0</v>
      </c>
      <c r="F118" s="201">
        <v>0</v>
      </c>
      <c r="G118" s="201">
        <v>0</v>
      </c>
      <c r="H118" s="201">
        <v>0</v>
      </c>
      <c r="I118" s="201">
        <v>0</v>
      </c>
      <c r="J118" s="201">
        <v>0</v>
      </c>
      <c r="K118" s="201">
        <v>0</v>
      </c>
      <c r="L118" s="201">
        <v>0</v>
      </c>
      <c r="M118" s="201">
        <v>0</v>
      </c>
      <c r="N118" s="201">
        <v>0</v>
      </c>
      <c r="O118" s="201">
        <v>0</v>
      </c>
      <c r="P118" s="201">
        <v>0</v>
      </c>
      <c r="Q118" s="201">
        <v>0</v>
      </c>
      <c r="R118" s="201">
        <v>0</v>
      </c>
      <c r="S118" s="201">
        <v>0</v>
      </c>
      <c r="T118" s="201">
        <v>0</v>
      </c>
      <c r="U118" s="201">
        <v>0</v>
      </c>
      <c r="V118" s="201">
        <v>0</v>
      </c>
      <c r="W118" s="201">
        <v>0</v>
      </c>
      <c r="X118" s="201">
        <v>0</v>
      </c>
      <c r="Y118" s="201">
        <v>0</v>
      </c>
      <c r="Z118" s="201">
        <v>0</v>
      </c>
      <c r="AA118" s="201">
        <v>0</v>
      </c>
    </row>
    <row r="119" spans="1:27" x14ac:dyDescent="0.2">
      <c r="A119" s="234" t="s">
        <v>299</v>
      </c>
      <c r="B119" s="201">
        <v>0</v>
      </c>
      <c r="C119" s="201">
        <v>0</v>
      </c>
      <c r="D119" s="201">
        <v>0</v>
      </c>
      <c r="E119" s="201">
        <v>0</v>
      </c>
      <c r="F119" s="201">
        <v>0</v>
      </c>
      <c r="G119" s="201">
        <v>0</v>
      </c>
      <c r="H119" s="201">
        <v>0</v>
      </c>
      <c r="I119" s="201">
        <v>0</v>
      </c>
      <c r="J119" s="201">
        <v>0</v>
      </c>
      <c r="K119" s="201">
        <v>0</v>
      </c>
      <c r="L119" s="201">
        <v>0</v>
      </c>
      <c r="M119" s="201">
        <v>0</v>
      </c>
      <c r="N119" s="201">
        <v>0</v>
      </c>
      <c r="O119" s="201">
        <v>0</v>
      </c>
      <c r="P119" s="201">
        <v>0</v>
      </c>
      <c r="Q119" s="201">
        <v>0</v>
      </c>
      <c r="R119" s="201">
        <v>0</v>
      </c>
      <c r="S119" s="201">
        <v>0</v>
      </c>
      <c r="T119" s="201">
        <v>0</v>
      </c>
      <c r="U119" s="201">
        <v>0</v>
      </c>
      <c r="V119" s="201">
        <v>0</v>
      </c>
      <c r="W119" s="201">
        <v>0</v>
      </c>
      <c r="X119" s="201">
        <v>0</v>
      </c>
      <c r="Y119" s="201">
        <v>0</v>
      </c>
      <c r="Z119" s="201">
        <v>0</v>
      </c>
      <c r="AA119" s="201">
        <v>0</v>
      </c>
    </row>
    <row r="120" spans="1:27" x14ac:dyDescent="0.2">
      <c r="A120" s="234" t="s">
        <v>300</v>
      </c>
      <c r="B120" s="206">
        <v>0</v>
      </c>
      <c r="C120" s="206">
        <v>0</v>
      </c>
      <c r="D120" s="206">
        <v>0</v>
      </c>
      <c r="E120" s="206">
        <v>0</v>
      </c>
      <c r="F120" s="206">
        <v>0</v>
      </c>
      <c r="G120" s="206">
        <v>0</v>
      </c>
      <c r="H120" s="206">
        <v>0</v>
      </c>
      <c r="I120" s="206">
        <v>0</v>
      </c>
      <c r="J120" s="206">
        <v>0</v>
      </c>
      <c r="K120" s="206">
        <v>0</v>
      </c>
      <c r="L120" s="206">
        <v>0</v>
      </c>
      <c r="M120" s="206">
        <v>0</v>
      </c>
      <c r="N120" s="206">
        <v>0</v>
      </c>
      <c r="O120" s="206">
        <v>0</v>
      </c>
      <c r="P120" s="206">
        <v>0</v>
      </c>
      <c r="Q120" s="206">
        <v>0</v>
      </c>
      <c r="R120" s="206">
        <v>0</v>
      </c>
      <c r="S120" s="206">
        <v>0</v>
      </c>
      <c r="T120" s="206">
        <v>0</v>
      </c>
      <c r="U120" s="206">
        <v>0</v>
      </c>
      <c r="V120" s="206">
        <v>0</v>
      </c>
      <c r="W120" s="206">
        <v>0</v>
      </c>
      <c r="X120" s="206">
        <v>0</v>
      </c>
      <c r="Y120" s="206">
        <v>0</v>
      </c>
      <c r="Z120" s="206">
        <v>0</v>
      </c>
      <c r="AA120" s="206">
        <v>0</v>
      </c>
    </row>
    <row r="121" spans="1:27" x14ac:dyDescent="0.2">
      <c r="A121" s="234" t="s">
        <v>301</v>
      </c>
      <c r="B121" s="201">
        <v>0</v>
      </c>
      <c r="C121" s="201">
        <v>0</v>
      </c>
      <c r="D121" s="201">
        <v>0</v>
      </c>
      <c r="E121" s="201">
        <v>0</v>
      </c>
      <c r="F121" s="201">
        <v>0</v>
      </c>
      <c r="G121" s="201">
        <v>0</v>
      </c>
      <c r="H121" s="201">
        <v>0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</row>
    <row r="122" spans="1:27" x14ac:dyDescent="0.2">
      <c r="A122" s="219" t="s">
        <v>302</v>
      </c>
      <c r="B122" s="237">
        <v>0</v>
      </c>
      <c r="C122" s="237">
        <v>0</v>
      </c>
      <c r="D122" s="237">
        <v>0</v>
      </c>
      <c r="E122" s="237">
        <v>0</v>
      </c>
      <c r="F122" s="237">
        <v>0</v>
      </c>
      <c r="G122" s="237">
        <v>0</v>
      </c>
      <c r="H122" s="237">
        <v>0</v>
      </c>
      <c r="I122" s="237">
        <v>0</v>
      </c>
      <c r="J122" s="237">
        <v>0</v>
      </c>
      <c r="K122" s="237">
        <v>0</v>
      </c>
      <c r="L122" s="237">
        <v>0</v>
      </c>
      <c r="M122" s="237">
        <v>0</v>
      </c>
      <c r="N122" s="237">
        <v>0</v>
      </c>
      <c r="O122" s="237">
        <v>0</v>
      </c>
      <c r="P122" s="237">
        <v>0</v>
      </c>
      <c r="Q122" s="237">
        <v>0</v>
      </c>
      <c r="R122" s="237">
        <v>0</v>
      </c>
      <c r="S122" s="237">
        <v>0</v>
      </c>
      <c r="T122" s="237">
        <v>0</v>
      </c>
      <c r="U122" s="237">
        <v>0</v>
      </c>
      <c r="V122" s="237">
        <v>0</v>
      </c>
      <c r="W122" s="237">
        <v>0</v>
      </c>
      <c r="X122" s="237">
        <v>0</v>
      </c>
      <c r="Y122" s="237">
        <v>0</v>
      </c>
      <c r="Z122" s="237">
        <v>0</v>
      </c>
      <c r="AA122" s="237">
        <v>0</v>
      </c>
    </row>
    <row r="123" spans="1:27" x14ac:dyDescent="0.2">
      <c r="A123" s="233" t="s">
        <v>303</v>
      </c>
      <c r="B123" s="229">
        <v>0</v>
      </c>
      <c r="C123" s="229">
        <v>0</v>
      </c>
      <c r="D123" s="229">
        <v>0</v>
      </c>
      <c r="E123" s="229">
        <v>0</v>
      </c>
      <c r="F123" s="229">
        <v>0</v>
      </c>
      <c r="G123" s="229">
        <v>0</v>
      </c>
      <c r="H123" s="229">
        <v>0</v>
      </c>
      <c r="I123" s="229">
        <v>0</v>
      </c>
      <c r="J123" s="229">
        <v>0</v>
      </c>
      <c r="K123" s="229">
        <v>0</v>
      </c>
      <c r="L123" s="229">
        <v>0</v>
      </c>
      <c r="M123" s="229">
        <v>0</v>
      </c>
      <c r="N123" s="229">
        <v>0</v>
      </c>
      <c r="O123" s="229">
        <v>0</v>
      </c>
      <c r="P123" s="229">
        <v>0</v>
      </c>
      <c r="Q123" s="229">
        <v>0</v>
      </c>
      <c r="R123" s="229">
        <v>0</v>
      </c>
      <c r="S123" s="229">
        <v>0</v>
      </c>
      <c r="T123" s="229">
        <v>0</v>
      </c>
      <c r="U123" s="229">
        <v>0</v>
      </c>
      <c r="V123" s="229">
        <v>0</v>
      </c>
      <c r="W123" s="229">
        <v>0</v>
      </c>
      <c r="X123" s="229">
        <v>0</v>
      </c>
      <c r="Y123" s="229">
        <v>0</v>
      </c>
      <c r="Z123" s="229">
        <v>0</v>
      </c>
      <c r="AA123" s="229">
        <v>0</v>
      </c>
    </row>
    <row r="124" spans="1:27" x14ac:dyDescent="0.2">
      <c r="A124" s="234" t="s">
        <v>304</v>
      </c>
      <c r="B124" s="222">
        <v>0</v>
      </c>
      <c r="C124" s="222">
        <v>0</v>
      </c>
      <c r="D124" s="222">
        <v>0</v>
      </c>
      <c r="E124" s="222">
        <v>0</v>
      </c>
      <c r="F124" s="222">
        <v>0</v>
      </c>
      <c r="G124" s="222">
        <v>0</v>
      </c>
      <c r="H124" s="222">
        <v>0</v>
      </c>
      <c r="I124" s="222">
        <v>0</v>
      </c>
      <c r="J124" s="222">
        <v>0</v>
      </c>
      <c r="K124" s="222">
        <v>0</v>
      </c>
      <c r="L124" s="222">
        <v>0</v>
      </c>
      <c r="M124" s="222">
        <v>0</v>
      </c>
      <c r="N124" s="222">
        <v>0</v>
      </c>
      <c r="O124" s="222">
        <v>0</v>
      </c>
      <c r="P124" s="222">
        <v>0</v>
      </c>
      <c r="Q124" s="222">
        <v>0</v>
      </c>
      <c r="R124" s="222">
        <v>0</v>
      </c>
      <c r="S124" s="222">
        <v>0</v>
      </c>
      <c r="T124" s="222">
        <v>0</v>
      </c>
      <c r="U124" s="222">
        <v>0</v>
      </c>
      <c r="V124" s="222">
        <v>0</v>
      </c>
      <c r="W124" s="222">
        <v>0</v>
      </c>
      <c r="X124" s="222">
        <v>0</v>
      </c>
      <c r="Y124" s="222">
        <v>0</v>
      </c>
      <c r="Z124" s="222">
        <v>0</v>
      </c>
      <c r="AA124" s="222">
        <v>0</v>
      </c>
    </row>
    <row r="125" spans="1:27" x14ac:dyDescent="0.2">
      <c r="A125" s="234" t="s">
        <v>305</v>
      </c>
      <c r="B125" s="222">
        <v>0</v>
      </c>
      <c r="C125" s="222">
        <v>0</v>
      </c>
      <c r="D125" s="222">
        <v>0</v>
      </c>
      <c r="E125" s="222">
        <v>0</v>
      </c>
      <c r="F125" s="222">
        <v>0</v>
      </c>
      <c r="G125" s="222">
        <v>0</v>
      </c>
      <c r="H125" s="222">
        <v>0</v>
      </c>
      <c r="I125" s="222">
        <v>0</v>
      </c>
      <c r="J125" s="222">
        <v>0</v>
      </c>
      <c r="K125" s="222">
        <v>0</v>
      </c>
      <c r="L125" s="222">
        <v>0</v>
      </c>
      <c r="M125" s="222">
        <v>0</v>
      </c>
      <c r="N125" s="222">
        <v>0</v>
      </c>
      <c r="O125" s="222">
        <v>0</v>
      </c>
      <c r="P125" s="222">
        <v>0</v>
      </c>
      <c r="Q125" s="222">
        <v>0</v>
      </c>
      <c r="R125" s="222">
        <v>0</v>
      </c>
      <c r="S125" s="222">
        <v>0</v>
      </c>
      <c r="T125" s="222">
        <v>0</v>
      </c>
      <c r="U125" s="222">
        <v>0</v>
      </c>
      <c r="V125" s="222">
        <v>0</v>
      </c>
      <c r="W125" s="222">
        <v>0</v>
      </c>
      <c r="X125" s="222">
        <v>0</v>
      </c>
      <c r="Y125" s="222">
        <v>0</v>
      </c>
      <c r="Z125" s="222">
        <v>0</v>
      </c>
      <c r="AA125" s="222">
        <v>0</v>
      </c>
    </row>
    <row r="126" spans="1:27" x14ac:dyDescent="0.2">
      <c r="A126" s="233" t="s">
        <v>306</v>
      </c>
      <c r="B126" s="229">
        <v>0</v>
      </c>
      <c r="C126" s="229">
        <v>0</v>
      </c>
      <c r="D126" s="229">
        <v>0</v>
      </c>
      <c r="E126" s="229">
        <v>0</v>
      </c>
      <c r="F126" s="229">
        <v>0</v>
      </c>
      <c r="G126" s="229">
        <v>0</v>
      </c>
      <c r="H126" s="229">
        <v>0</v>
      </c>
      <c r="I126" s="229">
        <v>0</v>
      </c>
      <c r="J126" s="229">
        <v>0</v>
      </c>
      <c r="K126" s="229">
        <v>0</v>
      </c>
      <c r="L126" s="229">
        <v>0</v>
      </c>
      <c r="M126" s="229">
        <v>0</v>
      </c>
      <c r="N126" s="229">
        <v>0</v>
      </c>
      <c r="O126" s="229">
        <v>0</v>
      </c>
      <c r="P126" s="229">
        <v>0</v>
      </c>
      <c r="Q126" s="229">
        <v>0</v>
      </c>
      <c r="R126" s="229">
        <v>0</v>
      </c>
      <c r="S126" s="229">
        <v>0</v>
      </c>
      <c r="T126" s="229">
        <v>0</v>
      </c>
      <c r="U126" s="229">
        <v>0</v>
      </c>
      <c r="V126" s="229">
        <v>0</v>
      </c>
      <c r="W126" s="229">
        <v>0</v>
      </c>
      <c r="X126" s="229">
        <v>0</v>
      </c>
      <c r="Y126" s="229">
        <v>0</v>
      </c>
      <c r="Z126" s="229">
        <v>0</v>
      </c>
      <c r="AA126" s="229">
        <v>0</v>
      </c>
    </row>
    <row r="127" spans="1:27" x14ac:dyDescent="0.2">
      <c r="A127" s="234" t="s">
        <v>307</v>
      </c>
      <c r="B127" s="222">
        <v>0</v>
      </c>
      <c r="C127" s="222">
        <v>0</v>
      </c>
      <c r="D127" s="222">
        <v>0</v>
      </c>
      <c r="E127" s="222">
        <v>0</v>
      </c>
      <c r="F127" s="222">
        <v>0</v>
      </c>
      <c r="G127" s="222">
        <v>0</v>
      </c>
      <c r="H127" s="222">
        <v>0</v>
      </c>
      <c r="I127" s="222">
        <v>0</v>
      </c>
      <c r="J127" s="222">
        <v>0</v>
      </c>
      <c r="K127" s="222">
        <v>0</v>
      </c>
      <c r="L127" s="222">
        <v>0</v>
      </c>
      <c r="M127" s="222">
        <v>0</v>
      </c>
      <c r="N127" s="222">
        <v>0</v>
      </c>
      <c r="O127" s="222">
        <v>0</v>
      </c>
      <c r="P127" s="222">
        <v>0</v>
      </c>
      <c r="Q127" s="222">
        <v>0</v>
      </c>
      <c r="R127" s="222">
        <v>0</v>
      </c>
      <c r="S127" s="222">
        <v>0</v>
      </c>
      <c r="T127" s="222">
        <v>0</v>
      </c>
      <c r="U127" s="222">
        <v>0</v>
      </c>
      <c r="V127" s="222">
        <v>0</v>
      </c>
      <c r="W127" s="222">
        <v>0</v>
      </c>
      <c r="X127" s="222">
        <v>0</v>
      </c>
      <c r="Y127" s="222">
        <v>0</v>
      </c>
      <c r="Z127" s="222">
        <v>0</v>
      </c>
      <c r="AA127" s="222">
        <v>0</v>
      </c>
    </row>
    <row r="128" spans="1:27" x14ac:dyDescent="0.2">
      <c r="A128" s="234" t="s">
        <v>308</v>
      </c>
      <c r="B128" s="222">
        <v>0</v>
      </c>
      <c r="C128" s="222">
        <v>0</v>
      </c>
      <c r="D128" s="222">
        <v>0</v>
      </c>
      <c r="E128" s="222">
        <v>0</v>
      </c>
      <c r="F128" s="222">
        <v>0</v>
      </c>
      <c r="G128" s="222">
        <v>0</v>
      </c>
      <c r="H128" s="222">
        <v>0</v>
      </c>
      <c r="I128" s="222">
        <v>0</v>
      </c>
      <c r="J128" s="222">
        <v>0</v>
      </c>
      <c r="K128" s="222">
        <v>0</v>
      </c>
      <c r="L128" s="222">
        <v>0</v>
      </c>
      <c r="M128" s="222">
        <v>0</v>
      </c>
      <c r="N128" s="222">
        <v>0</v>
      </c>
      <c r="O128" s="222">
        <v>0</v>
      </c>
      <c r="P128" s="222">
        <v>0</v>
      </c>
      <c r="Q128" s="222">
        <v>0</v>
      </c>
      <c r="R128" s="222">
        <v>0</v>
      </c>
      <c r="S128" s="222">
        <v>0</v>
      </c>
      <c r="T128" s="222">
        <v>0</v>
      </c>
      <c r="U128" s="222">
        <v>0</v>
      </c>
      <c r="V128" s="222">
        <v>0</v>
      </c>
      <c r="W128" s="222">
        <v>0</v>
      </c>
      <c r="X128" s="222">
        <v>0</v>
      </c>
      <c r="Y128" s="222">
        <v>0</v>
      </c>
      <c r="Z128" s="222">
        <v>0</v>
      </c>
      <c r="AA128" s="222">
        <v>0</v>
      </c>
    </row>
    <row r="129" spans="1:27" x14ac:dyDescent="0.2">
      <c r="A129" s="233" t="s">
        <v>309</v>
      </c>
      <c r="B129" s="229">
        <v>0</v>
      </c>
      <c r="C129" s="229">
        <v>0</v>
      </c>
      <c r="D129" s="229">
        <v>0</v>
      </c>
      <c r="E129" s="229">
        <v>0</v>
      </c>
      <c r="F129" s="229">
        <v>0</v>
      </c>
      <c r="G129" s="229">
        <v>0</v>
      </c>
      <c r="H129" s="229">
        <v>0</v>
      </c>
      <c r="I129" s="229">
        <v>0</v>
      </c>
      <c r="J129" s="229">
        <v>0</v>
      </c>
      <c r="K129" s="229">
        <v>0</v>
      </c>
      <c r="L129" s="229">
        <v>0</v>
      </c>
      <c r="M129" s="229">
        <v>0</v>
      </c>
      <c r="N129" s="229">
        <v>0</v>
      </c>
      <c r="O129" s="229">
        <v>0</v>
      </c>
      <c r="P129" s="229">
        <v>0</v>
      </c>
      <c r="Q129" s="229">
        <v>0</v>
      </c>
      <c r="R129" s="229">
        <v>0</v>
      </c>
      <c r="S129" s="229">
        <v>0</v>
      </c>
      <c r="T129" s="229">
        <v>0</v>
      </c>
      <c r="U129" s="229">
        <v>0</v>
      </c>
      <c r="V129" s="229">
        <v>0</v>
      </c>
      <c r="W129" s="229">
        <v>0</v>
      </c>
      <c r="X129" s="229">
        <v>0</v>
      </c>
      <c r="Y129" s="229">
        <v>0</v>
      </c>
      <c r="Z129" s="229">
        <v>0</v>
      </c>
      <c r="AA129" s="229">
        <v>0</v>
      </c>
    </row>
    <row r="130" spans="1:27" x14ac:dyDescent="0.2">
      <c r="A130" s="234" t="s">
        <v>310</v>
      </c>
      <c r="B130" s="222">
        <v>0</v>
      </c>
      <c r="C130" s="222">
        <v>0</v>
      </c>
      <c r="D130" s="222">
        <v>0</v>
      </c>
      <c r="E130" s="222">
        <v>0</v>
      </c>
      <c r="F130" s="222">
        <v>0</v>
      </c>
      <c r="G130" s="222">
        <v>0</v>
      </c>
      <c r="H130" s="222">
        <v>0</v>
      </c>
      <c r="I130" s="222">
        <v>0</v>
      </c>
      <c r="J130" s="222">
        <v>0</v>
      </c>
      <c r="K130" s="222">
        <v>0</v>
      </c>
      <c r="L130" s="222">
        <v>0</v>
      </c>
      <c r="M130" s="222">
        <v>0</v>
      </c>
      <c r="N130" s="222">
        <v>0</v>
      </c>
      <c r="O130" s="222">
        <v>0</v>
      </c>
      <c r="P130" s="222">
        <v>0</v>
      </c>
      <c r="Q130" s="222">
        <v>0</v>
      </c>
      <c r="R130" s="222">
        <v>0</v>
      </c>
      <c r="S130" s="222">
        <v>0</v>
      </c>
      <c r="T130" s="222">
        <v>0</v>
      </c>
      <c r="U130" s="222">
        <v>0</v>
      </c>
      <c r="V130" s="222">
        <v>0</v>
      </c>
      <c r="W130" s="222">
        <v>0</v>
      </c>
      <c r="X130" s="222">
        <v>0</v>
      </c>
      <c r="Y130" s="222">
        <v>0</v>
      </c>
      <c r="Z130" s="222">
        <v>0</v>
      </c>
      <c r="AA130" s="222">
        <v>0</v>
      </c>
    </row>
    <row r="131" spans="1:27" x14ac:dyDescent="0.2">
      <c r="A131" s="234" t="s">
        <v>311</v>
      </c>
      <c r="B131" s="222">
        <v>0</v>
      </c>
      <c r="C131" s="222">
        <v>0</v>
      </c>
      <c r="D131" s="222">
        <v>0</v>
      </c>
      <c r="E131" s="222">
        <v>0</v>
      </c>
      <c r="F131" s="222">
        <v>0</v>
      </c>
      <c r="G131" s="222">
        <v>0</v>
      </c>
      <c r="H131" s="222">
        <v>0</v>
      </c>
      <c r="I131" s="222">
        <v>0</v>
      </c>
      <c r="J131" s="222">
        <v>0</v>
      </c>
      <c r="K131" s="222">
        <v>0</v>
      </c>
      <c r="L131" s="222">
        <v>0</v>
      </c>
      <c r="M131" s="222">
        <v>0</v>
      </c>
      <c r="N131" s="222">
        <v>0</v>
      </c>
      <c r="O131" s="222">
        <v>0</v>
      </c>
      <c r="P131" s="222">
        <v>0</v>
      </c>
      <c r="Q131" s="222">
        <v>0</v>
      </c>
      <c r="R131" s="222">
        <v>0</v>
      </c>
      <c r="S131" s="222">
        <v>0</v>
      </c>
      <c r="T131" s="222">
        <v>0</v>
      </c>
      <c r="U131" s="222">
        <v>0</v>
      </c>
      <c r="V131" s="222">
        <v>0</v>
      </c>
      <c r="W131" s="222">
        <v>0</v>
      </c>
      <c r="X131" s="222">
        <v>0</v>
      </c>
      <c r="Y131" s="222">
        <v>0</v>
      </c>
      <c r="Z131" s="222">
        <v>0</v>
      </c>
      <c r="AA131" s="222">
        <v>0</v>
      </c>
    </row>
    <row r="132" spans="1:27" x14ac:dyDescent="0.2">
      <c r="A132" s="233" t="s">
        <v>312</v>
      </c>
      <c r="B132" s="229">
        <v>0</v>
      </c>
      <c r="C132" s="229">
        <v>0</v>
      </c>
      <c r="D132" s="229">
        <v>0</v>
      </c>
      <c r="E132" s="229">
        <v>0</v>
      </c>
      <c r="F132" s="229">
        <v>0</v>
      </c>
      <c r="G132" s="229">
        <v>0</v>
      </c>
      <c r="H132" s="229">
        <v>0</v>
      </c>
      <c r="I132" s="229">
        <v>0</v>
      </c>
      <c r="J132" s="229">
        <v>0</v>
      </c>
      <c r="K132" s="229">
        <v>0</v>
      </c>
      <c r="L132" s="229">
        <v>0</v>
      </c>
      <c r="M132" s="229">
        <v>0</v>
      </c>
      <c r="N132" s="229">
        <v>0</v>
      </c>
      <c r="O132" s="229">
        <v>0</v>
      </c>
      <c r="P132" s="229">
        <v>0</v>
      </c>
      <c r="Q132" s="229">
        <v>0</v>
      </c>
      <c r="R132" s="229">
        <v>0</v>
      </c>
      <c r="S132" s="229">
        <v>0</v>
      </c>
      <c r="T132" s="229">
        <v>0</v>
      </c>
      <c r="U132" s="229">
        <v>0</v>
      </c>
      <c r="V132" s="229">
        <v>0</v>
      </c>
      <c r="W132" s="229">
        <v>0</v>
      </c>
      <c r="X132" s="229">
        <v>0</v>
      </c>
      <c r="Y132" s="229">
        <v>0</v>
      </c>
      <c r="Z132" s="229">
        <v>0</v>
      </c>
      <c r="AA132" s="229">
        <v>0</v>
      </c>
    </row>
    <row r="133" spans="1:27" x14ac:dyDescent="0.2">
      <c r="A133" s="234" t="s">
        <v>313</v>
      </c>
      <c r="B133" s="238">
        <v>0</v>
      </c>
      <c r="C133" s="238">
        <v>0</v>
      </c>
      <c r="D133" s="238">
        <v>0</v>
      </c>
      <c r="E133" s="238">
        <v>0</v>
      </c>
      <c r="F133" s="238">
        <v>0</v>
      </c>
      <c r="G133" s="238">
        <v>0</v>
      </c>
      <c r="H133" s="238">
        <v>0</v>
      </c>
      <c r="I133" s="238">
        <v>0</v>
      </c>
      <c r="J133" s="238">
        <v>0</v>
      </c>
      <c r="K133" s="238">
        <v>0</v>
      </c>
      <c r="L133" s="238">
        <v>0</v>
      </c>
      <c r="M133" s="238">
        <v>0</v>
      </c>
      <c r="N133" s="238">
        <v>0</v>
      </c>
      <c r="O133" s="238">
        <v>0</v>
      </c>
      <c r="P133" s="238">
        <v>0</v>
      </c>
      <c r="Q133" s="238">
        <v>0</v>
      </c>
      <c r="R133" s="238">
        <v>0</v>
      </c>
      <c r="S133" s="238">
        <v>0</v>
      </c>
      <c r="T133" s="238">
        <v>0</v>
      </c>
      <c r="U133" s="238">
        <v>0</v>
      </c>
      <c r="V133" s="238">
        <v>0</v>
      </c>
      <c r="W133" s="238">
        <v>0</v>
      </c>
      <c r="X133" s="238">
        <v>0</v>
      </c>
      <c r="Y133" s="238">
        <v>0</v>
      </c>
      <c r="Z133" s="238">
        <v>0</v>
      </c>
      <c r="AA133" s="238">
        <v>0</v>
      </c>
    </row>
    <row r="134" spans="1:27" x14ac:dyDescent="0.2">
      <c r="A134" s="234" t="s">
        <v>314</v>
      </c>
      <c r="B134" s="201">
        <v>0</v>
      </c>
      <c r="C134" s="201">
        <v>0</v>
      </c>
      <c r="D134" s="201">
        <v>0</v>
      </c>
      <c r="E134" s="201">
        <v>0</v>
      </c>
      <c r="F134" s="201">
        <v>0</v>
      </c>
      <c r="G134" s="201">
        <v>0</v>
      </c>
      <c r="H134" s="201">
        <v>0</v>
      </c>
      <c r="I134" s="201">
        <v>0</v>
      </c>
      <c r="J134" s="201">
        <v>0</v>
      </c>
      <c r="K134" s="201">
        <v>0</v>
      </c>
      <c r="L134" s="201">
        <v>0</v>
      </c>
      <c r="M134" s="201">
        <v>0</v>
      </c>
      <c r="N134" s="201">
        <v>0</v>
      </c>
      <c r="O134" s="201">
        <v>0</v>
      </c>
      <c r="P134" s="201">
        <v>0</v>
      </c>
      <c r="Q134" s="201">
        <v>0</v>
      </c>
      <c r="R134" s="201">
        <v>0</v>
      </c>
      <c r="S134" s="201">
        <v>0</v>
      </c>
      <c r="T134" s="201">
        <v>0</v>
      </c>
      <c r="U134" s="201">
        <v>0</v>
      </c>
      <c r="V134" s="201">
        <v>0</v>
      </c>
      <c r="W134" s="201">
        <v>0</v>
      </c>
      <c r="X134" s="201">
        <v>0</v>
      </c>
      <c r="Y134" s="201">
        <v>0</v>
      </c>
      <c r="Z134" s="201">
        <v>0</v>
      </c>
      <c r="AA134" s="201">
        <v>0</v>
      </c>
    </row>
    <row r="135" spans="1:27" x14ac:dyDescent="0.2">
      <c r="A135" s="233" t="s">
        <v>315</v>
      </c>
      <c r="B135" s="229">
        <v>0</v>
      </c>
      <c r="C135" s="229">
        <v>0</v>
      </c>
      <c r="D135" s="229">
        <v>0</v>
      </c>
      <c r="E135" s="229">
        <v>0</v>
      </c>
      <c r="F135" s="229">
        <v>0</v>
      </c>
      <c r="G135" s="229">
        <v>0</v>
      </c>
      <c r="H135" s="229">
        <v>0</v>
      </c>
      <c r="I135" s="229">
        <v>0</v>
      </c>
      <c r="J135" s="229">
        <v>0</v>
      </c>
      <c r="K135" s="229">
        <v>0</v>
      </c>
      <c r="L135" s="229">
        <v>0</v>
      </c>
      <c r="M135" s="229">
        <v>0</v>
      </c>
      <c r="N135" s="229">
        <v>0</v>
      </c>
      <c r="O135" s="229">
        <v>0</v>
      </c>
      <c r="P135" s="229">
        <v>0</v>
      </c>
      <c r="Q135" s="229">
        <v>0</v>
      </c>
      <c r="R135" s="229">
        <v>0</v>
      </c>
      <c r="S135" s="229">
        <v>0</v>
      </c>
      <c r="T135" s="229">
        <v>0</v>
      </c>
      <c r="U135" s="229">
        <v>0</v>
      </c>
      <c r="V135" s="229">
        <v>0</v>
      </c>
      <c r="W135" s="229">
        <v>0</v>
      </c>
      <c r="X135" s="229">
        <v>0</v>
      </c>
      <c r="Y135" s="229">
        <v>0</v>
      </c>
      <c r="Z135" s="229">
        <v>0</v>
      </c>
      <c r="AA135" s="229">
        <v>0</v>
      </c>
    </row>
    <row r="136" spans="1:27" x14ac:dyDescent="0.2">
      <c r="A136" s="234" t="s">
        <v>316</v>
      </c>
      <c r="B136" s="238">
        <v>0</v>
      </c>
      <c r="C136" s="238">
        <v>0</v>
      </c>
      <c r="D136" s="238">
        <v>0</v>
      </c>
      <c r="E136" s="238">
        <v>0</v>
      </c>
      <c r="F136" s="238">
        <v>0</v>
      </c>
      <c r="G136" s="238">
        <v>0</v>
      </c>
      <c r="H136" s="238">
        <v>0</v>
      </c>
      <c r="I136" s="238">
        <v>0</v>
      </c>
      <c r="J136" s="238">
        <v>0</v>
      </c>
      <c r="K136" s="238">
        <v>0</v>
      </c>
      <c r="L136" s="238">
        <v>0</v>
      </c>
      <c r="M136" s="238">
        <v>0</v>
      </c>
      <c r="N136" s="238">
        <v>0</v>
      </c>
      <c r="O136" s="238">
        <v>0</v>
      </c>
      <c r="P136" s="238">
        <v>0</v>
      </c>
      <c r="Q136" s="238">
        <v>0</v>
      </c>
      <c r="R136" s="238">
        <v>0</v>
      </c>
      <c r="S136" s="238">
        <v>0</v>
      </c>
      <c r="T136" s="238">
        <v>0</v>
      </c>
      <c r="U136" s="238">
        <v>0</v>
      </c>
      <c r="V136" s="238">
        <v>0</v>
      </c>
      <c r="W136" s="238">
        <v>0</v>
      </c>
      <c r="X136" s="238">
        <v>0</v>
      </c>
      <c r="Y136" s="238">
        <v>0</v>
      </c>
      <c r="Z136" s="238">
        <v>0</v>
      </c>
      <c r="AA136" s="238">
        <v>0</v>
      </c>
    </row>
    <row r="137" spans="1:27" x14ac:dyDescent="0.2">
      <c r="A137" s="234" t="s">
        <v>317</v>
      </c>
      <c r="B137" s="201">
        <v>0</v>
      </c>
      <c r="C137" s="201">
        <v>0</v>
      </c>
      <c r="D137" s="201">
        <v>0</v>
      </c>
      <c r="E137" s="201">
        <v>0</v>
      </c>
      <c r="F137" s="201">
        <v>0</v>
      </c>
      <c r="G137" s="201">
        <v>0</v>
      </c>
      <c r="H137" s="201">
        <v>0</v>
      </c>
      <c r="I137" s="201">
        <v>0</v>
      </c>
      <c r="J137" s="201">
        <v>0</v>
      </c>
      <c r="K137" s="201">
        <v>0</v>
      </c>
      <c r="L137" s="201">
        <v>0</v>
      </c>
      <c r="M137" s="201">
        <v>0</v>
      </c>
      <c r="N137" s="201">
        <v>0</v>
      </c>
      <c r="O137" s="201">
        <v>0</v>
      </c>
      <c r="P137" s="201">
        <v>0</v>
      </c>
      <c r="Q137" s="201">
        <v>0</v>
      </c>
      <c r="R137" s="201">
        <v>0</v>
      </c>
      <c r="S137" s="201">
        <v>0</v>
      </c>
      <c r="T137" s="201">
        <v>0</v>
      </c>
      <c r="U137" s="201">
        <v>0</v>
      </c>
      <c r="V137" s="201">
        <v>0</v>
      </c>
      <c r="W137" s="201">
        <v>0</v>
      </c>
      <c r="X137" s="201">
        <v>0</v>
      </c>
      <c r="Y137" s="201">
        <v>0</v>
      </c>
      <c r="Z137" s="201">
        <v>0</v>
      </c>
      <c r="AA137" s="201">
        <v>0</v>
      </c>
    </row>
    <row r="138" spans="1:27" x14ac:dyDescent="0.2">
      <c r="A138" s="233" t="s">
        <v>318</v>
      </c>
      <c r="B138" s="229">
        <v>0</v>
      </c>
      <c r="C138" s="229">
        <v>0</v>
      </c>
      <c r="D138" s="229">
        <v>0</v>
      </c>
      <c r="E138" s="229">
        <v>0</v>
      </c>
      <c r="F138" s="229">
        <v>0</v>
      </c>
      <c r="G138" s="229">
        <v>0</v>
      </c>
      <c r="H138" s="229">
        <v>0</v>
      </c>
      <c r="I138" s="229">
        <v>0</v>
      </c>
      <c r="J138" s="229">
        <v>0</v>
      </c>
      <c r="K138" s="229">
        <v>0</v>
      </c>
      <c r="L138" s="229">
        <v>0</v>
      </c>
      <c r="M138" s="229">
        <v>0</v>
      </c>
      <c r="N138" s="229">
        <v>0</v>
      </c>
      <c r="O138" s="229">
        <v>0</v>
      </c>
      <c r="P138" s="229">
        <v>0</v>
      </c>
      <c r="Q138" s="229">
        <v>0</v>
      </c>
      <c r="R138" s="229">
        <v>0</v>
      </c>
      <c r="S138" s="229">
        <v>0</v>
      </c>
      <c r="T138" s="229">
        <v>0</v>
      </c>
      <c r="U138" s="229">
        <v>0</v>
      </c>
      <c r="V138" s="229">
        <v>0</v>
      </c>
      <c r="W138" s="229">
        <v>0</v>
      </c>
      <c r="X138" s="229">
        <v>0</v>
      </c>
      <c r="Y138" s="229">
        <v>0</v>
      </c>
      <c r="Z138" s="229">
        <v>0</v>
      </c>
      <c r="AA138" s="229">
        <v>0</v>
      </c>
    </row>
    <row r="139" spans="1:27" x14ac:dyDescent="0.2">
      <c r="A139" s="234" t="s">
        <v>319</v>
      </c>
      <c r="B139" s="238">
        <v>0</v>
      </c>
      <c r="C139" s="238">
        <v>0</v>
      </c>
      <c r="D139" s="238">
        <v>0</v>
      </c>
      <c r="E139" s="238">
        <v>0</v>
      </c>
      <c r="F139" s="238">
        <v>0</v>
      </c>
      <c r="G139" s="238">
        <v>0</v>
      </c>
      <c r="H139" s="238">
        <v>0</v>
      </c>
      <c r="I139" s="238">
        <v>0</v>
      </c>
      <c r="J139" s="238">
        <v>0</v>
      </c>
      <c r="K139" s="238">
        <v>0</v>
      </c>
      <c r="L139" s="238">
        <v>0</v>
      </c>
      <c r="M139" s="238">
        <v>0</v>
      </c>
      <c r="N139" s="238">
        <v>0</v>
      </c>
      <c r="O139" s="238">
        <v>0</v>
      </c>
      <c r="P139" s="238">
        <v>0</v>
      </c>
      <c r="Q139" s="238">
        <v>0</v>
      </c>
      <c r="R139" s="238">
        <v>0</v>
      </c>
      <c r="S139" s="238">
        <v>0</v>
      </c>
      <c r="T139" s="238">
        <v>0</v>
      </c>
      <c r="U139" s="238">
        <v>0</v>
      </c>
      <c r="V139" s="238">
        <v>0</v>
      </c>
      <c r="W139" s="238">
        <v>0</v>
      </c>
      <c r="X139" s="238">
        <v>0</v>
      </c>
      <c r="Y139" s="238">
        <v>0</v>
      </c>
      <c r="Z139" s="238">
        <v>0</v>
      </c>
      <c r="AA139" s="238">
        <v>0</v>
      </c>
    </row>
    <row r="140" spans="1:27" x14ac:dyDescent="0.2">
      <c r="A140" s="234" t="s">
        <v>320</v>
      </c>
      <c r="B140" s="201">
        <v>0</v>
      </c>
      <c r="C140" s="201">
        <v>0</v>
      </c>
      <c r="D140" s="201">
        <v>0</v>
      </c>
      <c r="E140" s="201">
        <v>0</v>
      </c>
      <c r="F140" s="201">
        <v>0</v>
      </c>
      <c r="G140" s="201">
        <v>0</v>
      </c>
      <c r="H140" s="201">
        <v>0</v>
      </c>
      <c r="I140" s="201">
        <v>0</v>
      </c>
      <c r="J140" s="201">
        <v>0</v>
      </c>
      <c r="K140" s="201">
        <v>0</v>
      </c>
      <c r="L140" s="201">
        <v>0</v>
      </c>
      <c r="M140" s="201">
        <v>0</v>
      </c>
      <c r="N140" s="201">
        <v>0</v>
      </c>
      <c r="O140" s="201">
        <v>0</v>
      </c>
      <c r="P140" s="201">
        <v>0</v>
      </c>
      <c r="Q140" s="201">
        <v>0</v>
      </c>
      <c r="R140" s="201">
        <v>0</v>
      </c>
      <c r="S140" s="201">
        <v>0</v>
      </c>
      <c r="T140" s="201">
        <v>0</v>
      </c>
      <c r="U140" s="201">
        <v>0</v>
      </c>
      <c r="V140" s="201">
        <v>0</v>
      </c>
      <c r="W140" s="201">
        <v>0</v>
      </c>
      <c r="X140" s="201">
        <v>0</v>
      </c>
      <c r="Y140" s="201">
        <v>0</v>
      </c>
      <c r="Z140" s="201">
        <v>0</v>
      </c>
      <c r="AA140" s="201">
        <v>0</v>
      </c>
    </row>
    <row r="141" spans="1:27" x14ac:dyDescent="0.2">
      <c r="A141" s="219" t="s">
        <v>321</v>
      </c>
      <c r="B141" s="239">
        <v>0</v>
      </c>
      <c r="C141" s="239">
        <v>0</v>
      </c>
      <c r="D141" s="239">
        <v>0</v>
      </c>
      <c r="E141" s="239">
        <v>0</v>
      </c>
      <c r="F141" s="239">
        <v>0</v>
      </c>
      <c r="G141" s="239">
        <v>0</v>
      </c>
      <c r="H141" s="239">
        <v>0</v>
      </c>
      <c r="I141" s="239">
        <v>0</v>
      </c>
      <c r="J141" s="239">
        <v>0</v>
      </c>
      <c r="K141" s="239">
        <v>0</v>
      </c>
      <c r="L141" s="239">
        <v>0</v>
      </c>
      <c r="M141" s="239">
        <v>0</v>
      </c>
      <c r="N141" s="239">
        <v>0</v>
      </c>
      <c r="O141" s="239">
        <v>0</v>
      </c>
      <c r="P141" s="239">
        <v>0</v>
      </c>
      <c r="Q141" s="239">
        <v>0</v>
      </c>
      <c r="R141" s="239">
        <v>0</v>
      </c>
      <c r="S141" s="239">
        <v>0</v>
      </c>
      <c r="T141" s="239">
        <v>0</v>
      </c>
      <c r="U141" s="239">
        <v>0</v>
      </c>
      <c r="V141" s="239">
        <v>0</v>
      </c>
      <c r="W141" s="239">
        <v>0</v>
      </c>
      <c r="X141" s="239">
        <v>0</v>
      </c>
      <c r="Y141" s="239">
        <v>0</v>
      </c>
      <c r="Z141" s="239">
        <v>0</v>
      </c>
      <c r="AA141" s="239">
        <v>0</v>
      </c>
    </row>
    <row r="142" spans="1:27" x14ac:dyDescent="0.2">
      <c r="A142" s="233" t="s">
        <v>322</v>
      </c>
      <c r="B142" s="240">
        <v>0</v>
      </c>
      <c r="C142" s="240">
        <v>0</v>
      </c>
      <c r="D142" s="240">
        <v>0</v>
      </c>
      <c r="E142" s="240">
        <v>0</v>
      </c>
      <c r="F142" s="240">
        <v>0</v>
      </c>
      <c r="G142" s="240">
        <v>0</v>
      </c>
      <c r="H142" s="240">
        <v>0</v>
      </c>
      <c r="I142" s="240">
        <v>0</v>
      </c>
      <c r="J142" s="240">
        <v>0</v>
      </c>
      <c r="K142" s="240">
        <v>0</v>
      </c>
      <c r="L142" s="240">
        <v>0</v>
      </c>
      <c r="M142" s="240">
        <v>0</v>
      </c>
      <c r="N142" s="240">
        <v>0</v>
      </c>
      <c r="O142" s="240">
        <v>0</v>
      </c>
      <c r="P142" s="240">
        <v>0</v>
      </c>
      <c r="Q142" s="240">
        <v>0</v>
      </c>
      <c r="R142" s="240">
        <v>0</v>
      </c>
      <c r="S142" s="240">
        <v>0</v>
      </c>
      <c r="T142" s="240">
        <v>0</v>
      </c>
      <c r="U142" s="240">
        <v>0</v>
      </c>
      <c r="V142" s="240">
        <v>0</v>
      </c>
      <c r="W142" s="240">
        <v>0</v>
      </c>
      <c r="X142" s="240">
        <v>0</v>
      </c>
      <c r="Y142" s="240">
        <v>0</v>
      </c>
      <c r="Z142" s="240">
        <v>0</v>
      </c>
      <c r="AA142" s="240">
        <v>0</v>
      </c>
    </row>
    <row r="143" spans="1:27" x14ac:dyDescent="0.2">
      <c r="A143" s="234" t="s">
        <v>323</v>
      </c>
      <c r="B143" s="204">
        <v>0</v>
      </c>
      <c r="C143" s="204">
        <v>0</v>
      </c>
      <c r="D143" s="204">
        <v>0</v>
      </c>
      <c r="E143" s="204">
        <v>0</v>
      </c>
      <c r="F143" s="204">
        <v>0</v>
      </c>
      <c r="G143" s="204">
        <v>0</v>
      </c>
      <c r="H143" s="204">
        <v>0</v>
      </c>
      <c r="I143" s="204">
        <v>0</v>
      </c>
      <c r="J143" s="204">
        <v>0</v>
      </c>
      <c r="K143" s="204">
        <v>0</v>
      </c>
      <c r="L143" s="204">
        <v>0</v>
      </c>
      <c r="M143" s="204">
        <v>0</v>
      </c>
      <c r="N143" s="204">
        <v>0</v>
      </c>
      <c r="O143" s="204">
        <v>0</v>
      </c>
      <c r="P143" s="204">
        <v>0</v>
      </c>
      <c r="Q143" s="204">
        <v>0</v>
      </c>
      <c r="R143" s="204">
        <v>0</v>
      </c>
      <c r="S143" s="204">
        <v>0</v>
      </c>
      <c r="T143" s="204">
        <v>0</v>
      </c>
      <c r="U143" s="204">
        <v>0</v>
      </c>
      <c r="V143" s="204">
        <v>0</v>
      </c>
      <c r="W143" s="204">
        <v>0</v>
      </c>
      <c r="X143" s="204">
        <v>0</v>
      </c>
      <c r="Y143" s="204">
        <v>0</v>
      </c>
      <c r="Z143" s="204">
        <v>0</v>
      </c>
      <c r="AA143" s="204">
        <v>0</v>
      </c>
    </row>
    <row r="144" spans="1:27" x14ac:dyDescent="0.2">
      <c r="A144" s="234" t="s">
        <v>324</v>
      </c>
      <c r="B144" s="201">
        <v>0</v>
      </c>
      <c r="C144" s="201">
        <v>0</v>
      </c>
      <c r="D144" s="201">
        <v>0</v>
      </c>
      <c r="E144" s="201">
        <v>0</v>
      </c>
      <c r="F144" s="201">
        <v>0</v>
      </c>
      <c r="G144" s="201">
        <v>0</v>
      </c>
      <c r="H144" s="201">
        <v>0</v>
      </c>
      <c r="I144" s="201">
        <v>0</v>
      </c>
      <c r="J144" s="201">
        <v>0</v>
      </c>
      <c r="K144" s="201">
        <v>0</v>
      </c>
      <c r="L144" s="201">
        <v>0</v>
      </c>
      <c r="M144" s="201">
        <v>0</v>
      </c>
      <c r="N144" s="201">
        <v>0</v>
      </c>
      <c r="O144" s="201">
        <v>0</v>
      </c>
      <c r="P144" s="201">
        <v>0</v>
      </c>
      <c r="Q144" s="201">
        <v>0</v>
      </c>
      <c r="R144" s="201">
        <v>0</v>
      </c>
      <c r="S144" s="201">
        <v>0</v>
      </c>
      <c r="T144" s="201">
        <v>0</v>
      </c>
      <c r="U144" s="201">
        <v>0</v>
      </c>
      <c r="V144" s="201">
        <v>0</v>
      </c>
      <c r="W144" s="201">
        <v>0</v>
      </c>
      <c r="X144" s="201">
        <v>0</v>
      </c>
      <c r="Y144" s="201">
        <v>0</v>
      </c>
      <c r="Z144" s="201">
        <v>0</v>
      </c>
      <c r="AA144" s="201">
        <v>0</v>
      </c>
    </row>
    <row r="145" spans="1:28" x14ac:dyDescent="0.2">
      <c r="A145" s="234" t="s">
        <v>325</v>
      </c>
      <c r="B145" s="201">
        <v>0</v>
      </c>
      <c r="C145" s="201">
        <v>0</v>
      </c>
      <c r="D145" s="201">
        <v>0</v>
      </c>
      <c r="E145" s="201">
        <v>0</v>
      </c>
      <c r="F145" s="201">
        <v>0</v>
      </c>
      <c r="G145" s="201">
        <v>0</v>
      </c>
      <c r="H145" s="201">
        <v>0</v>
      </c>
      <c r="I145" s="201">
        <v>0</v>
      </c>
      <c r="J145" s="201">
        <v>0</v>
      </c>
      <c r="K145" s="201">
        <v>0</v>
      </c>
      <c r="L145" s="201">
        <v>0</v>
      </c>
      <c r="M145" s="201">
        <v>0</v>
      </c>
      <c r="N145" s="201">
        <v>0</v>
      </c>
      <c r="O145" s="201">
        <v>0</v>
      </c>
      <c r="P145" s="201">
        <v>0</v>
      </c>
      <c r="Q145" s="201">
        <v>0</v>
      </c>
      <c r="R145" s="201">
        <v>0</v>
      </c>
      <c r="S145" s="201">
        <v>0</v>
      </c>
      <c r="T145" s="201">
        <v>0</v>
      </c>
      <c r="U145" s="201">
        <v>0</v>
      </c>
      <c r="V145" s="201">
        <v>0</v>
      </c>
      <c r="W145" s="201">
        <v>0</v>
      </c>
      <c r="X145" s="201">
        <v>0</v>
      </c>
      <c r="Y145" s="201">
        <v>0</v>
      </c>
      <c r="Z145" s="201">
        <v>0</v>
      </c>
      <c r="AA145" s="201">
        <v>0</v>
      </c>
    </row>
    <row r="146" spans="1:28" x14ac:dyDescent="0.2">
      <c r="A146" s="234" t="s">
        <v>326</v>
      </c>
      <c r="B146" s="201">
        <v>0</v>
      </c>
      <c r="C146" s="201">
        <v>0</v>
      </c>
      <c r="D146" s="201">
        <v>0</v>
      </c>
      <c r="E146" s="201">
        <v>0</v>
      </c>
      <c r="F146" s="201">
        <v>0</v>
      </c>
      <c r="G146" s="201">
        <v>0</v>
      </c>
      <c r="H146" s="201">
        <v>0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0</v>
      </c>
      <c r="Z146" s="201">
        <v>0</v>
      </c>
      <c r="AA146" s="201">
        <v>0</v>
      </c>
    </row>
    <row r="147" spans="1:28" x14ac:dyDescent="0.2">
      <c r="A147" s="233" t="s">
        <v>327</v>
      </c>
      <c r="B147" s="241">
        <v>0</v>
      </c>
      <c r="C147" s="241">
        <v>0</v>
      </c>
      <c r="D147" s="241">
        <v>0</v>
      </c>
      <c r="E147" s="241">
        <v>0</v>
      </c>
      <c r="F147" s="241">
        <v>0</v>
      </c>
      <c r="G147" s="241">
        <v>0</v>
      </c>
      <c r="H147" s="241">
        <v>0</v>
      </c>
      <c r="I147" s="241">
        <v>0</v>
      </c>
      <c r="J147" s="241">
        <v>0</v>
      </c>
      <c r="K147" s="241">
        <v>0</v>
      </c>
      <c r="L147" s="241">
        <v>0</v>
      </c>
      <c r="M147" s="241">
        <v>0</v>
      </c>
      <c r="N147" s="241">
        <v>0</v>
      </c>
      <c r="O147" s="241">
        <v>0</v>
      </c>
      <c r="P147" s="241">
        <v>0</v>
      </c>
      <c r="Q147" s="241">
        <v>0</v>
      </c>
      <c r="R147" s="241">
        <v>0</v>
      </c>
      <c r="S147" s="241">
        <v>0</v>
      </c>
      <c r="T147" s="241">
        <v>0</v>
      </c>
      <c r="U147" s="241">
        <v>0</v>
      </c>
      <c r="V147" s="241">
        <v>0</v>
      </c>
      <c r="W147" s="241">
        <v>0</v>
      </c>
      <c r="X147" s="241">
        <v>0</v>
      </c>
      <c r="Y147" s="241">
        <v>0</v>
      </c>
      <c r="Z147" s="241">
        <v>0</v>
      </c>
      <c r="AA147" s="241">
        <v>0</v>
      </c>
    </row>
    <row r="148" spans="1:28" x14ac:dyDescent="0.2">
      <c r="A148" s="233" t="s">
        <v>328</v>
      </c>
      <c r="B148" s="241">
        <v>0</v>
      </c>
      <c r="C148" s="241">
        <v>0</v>
      </c>
      <c r="D148" s="241">
        <v>0</v>
      </c>
      <c r="E148" s="241">
        <v>0</v>
      </c>
      <c r="F148" s="241">
        <v>0</v>
      </c>
      <c r="G148" s="241">
        <v>0</v>
      </c>
      <c r="H148" s="241">
        <v>0</v>
      </c>
      <c r="I148" s="241">
        <v>0</v>
      </c>
      <c r="J148" s="241">
        <v>0</v>
      </c>
      <c r="K148" s="241">
        <v>0</v>
      </c>
      <c r="L148" s="241">
        <v>0</v>
      </c>
      <c r="M148" s="241">
        <v>0</v>
      </c>
      <c r="N148" s="241">
        <v>0</v>
      </c>
      <c r="O148" s="241">
        <v>0</v>
      </c>
      <c r="P148" s="241">
        <v>0</v>
      </c>
      <c r="Q148" s="241">
        <v>0</v>
      </c>
      <c r="R148" s="241">
        <v>0</v>
      </c>
      <c r="S148" s="241">
        <v>0</v>
      </c>
      <c r="T148" s="241">
        <v>0</v>
      </c>
      <c r="U148" s="241">
        <v>0</v>
      </c>
      <c r="V148" s="241">
        <v>0</v>
      </c>
      <c r="W148" s="241">
        <v>0</v>
      </c>
      <c r="X148" s="241">
        <v>0</v>
      </c>
      <c r="Y148" s="241">
        <v>0</v>
      </c>
      <c r="Z148" s="241">
        <v>0</v>
      </c>
      <c r="AA148" s="241">
        <v>0</v>
      </c>
    </row>
    <row r="149" spans="1:28" x14ac:dyDescent="0.2">
      <c r="A149" s="233" t="s">
        <v>329</v>
      </c>
      <c r="B149" s="201">
        <v>0</v>
      </c>
      <c r="C149" s="201">
        <v>0</v>
      </c>
      <c r="D149" s="201">
        <v>0</v>
      </c>
      <c r="E149" s="201">
        <v>0</v>
      </c>
      <c r="F149" s="201">
        <v>0</v>
      </c>
      <c r="G149" s="201">
        <v>0</v>
      </c>
      <c r="H149" s="201">
        <v>0</v>
      </c>
      <c r="I149" s="201">
        <v>0</v>
      </c>
      <c r="J149" s="201">
        <v>0</v>
      </c>
      <c r="K149" s="201">
        <v>0</v>
      </c>
      <c r="L149" s="201">
        <v>0</v>
      </c>
      <c r="M149" s="201">
        <v>0</v>
      </c>
      <c r="N149" s="201">
        <v>0</v>
      </c>
      <c r="O149" s="201">
        <v>0</v>
      </c>
      <c r="P149" s="201">
        <v>0</v>
      </c>
      <c r="Q149" s="201">
        <v>0</v>
      </c>
      <c r="R149" s="201">
        <v>0</v>
      </c>
      <c r="S149" s="201">
        <v>0</v>
      </c>
      <c r="T149" s="201">
        <v>0</v>
      </c>
      <c r="U149" s="201">
        <v>0</v>
      </c>
      <c r="V149" s="201">
        <v>0</v>
      </c>
      <c r="W149" s="201">
        <v>0</v>
      </c>
      <c r="X149" s="201">
        <v>0</v>
      </c>
      <c r="Y149" s="201">
        <v>0</v>
      </c>
      <c r="Z149" s="201">
        <v>0</v>
      </c>
      <c r="AA149" s="201">
        <v>0</v>
      </c>
    </row>
    <row r="150" spans="1:28" x14ac:dyDescent="0.2">
      <c r="A150" s="233" t="s">
        <v>330</v>
      </c>
      <c r="B150" s="201">
        <v>0</v>
      </c>
      <c r="C150" s="201">
        <v>0</v>
      </c>
      <c r="D150" s="201">
        <v>0</v>
      </c>
      <c r="E150" s="201">
        <v>0</v>
      </c>
      <c r="F150" s="201">
        <v>0</v>
      </c>
      <c r="G150" s="201">
        <v>0</v>
      </c>
      <c r="H150" s="201">
        <v>0</v>
      </c>
      <c r="I150" s="201">
        <v>0</v>
      </c>
      <c r="J150" s="201">
        <v>0</v>
      </c>
      <c r="K150" s="201">
        <v>0</v>
      </c>
      <c r="L150" s="201">
        <v>0</v>
      </c>
      <c r="M150" s="201">
        <v>0</v>
      </c>
      <c r="N150" s="201">
        <v>0</v>
      </c>
      <c r="O150" s="201">
        <v>0</v>
      </c>
      <c r="P150" s="201">
        <v>0</v>
      </c>
      <c r="Q150" s="201">
        <v>0</v>
      </c>
      <c r="R150" s="201">
        <v>0</v>
      </c>
      <c r="S150" s="201">
        <v>0</v>
      </c>
      <c r="T150" s="201">
        <v>0</v>
      </c>
      <c r="U150" s="201">
        <v>0</v>
      </c>
      <c r="V150" s="201">
        <v>0</v>
      </c>
      <c r="W150" s="201">
        <v>0</v>
      </c>
      <c r="X150" s="201">
        <v>0</v>
      </c>
      <c r="Y150" s="201">
        <v>0</v>
      </c>
      <c r="Z150" s="201">
        <v>0</v>
      </c>
      <c r="AA150" s="201">
        <v>0</v>
      </c>
    </row>
    <row r="151" spans="1:28" x14ac:dyDescent="0.2">
      <c r="A151" s="233" t="s">
        <v>331</v>
      </c>
      <c r="B151" s="201">
        <v>0</v>
      </c>
      <c r="C151" s="201">
        <v>0</v>
      </c>
      <c r="D151" s="201">
        <v>0</v>
      </c>
      <c r="E151" s="201">
        <v>0</v>
      </c>
      <c r="F151" s="201">
        <v>0</v>
      </c>
      <c r="G151" s="201">
        <v>0</v>
      </c>
      <c r="H151" s="201">
        <v>0</v>
      </c>
      <c r="I151" s="201">
        <v>0</v>
      </c>
      <c r="J151" s="201">
        <v>0</v>
      </c>
      <c r="K151" s="201">
        <v>0</v>
      </c>
      <c r="L151" s="201">
        <v>0</v>
      </c>
      <c r="M151" s="201">
        <v>0</v>
      </c>
      <c r="N151" s="201">
        <v>0</v>
      </c>
      <c r="O151" s="201">
        <v>0</v>
      </c>
      <c r="P151" s="201">
        <v>0</v>
      </c>
      <c r="Q151" s="201">
        <v>0</v>
      </c>
      <c r="R151" s="201">
        <v>0</v>
      </c>
      <c r="S151" s="201">
        <v>0</v>
      </c>
      <c r="T151" s="201">
        <v>0</v>
      </c>
      <c r="U151" s="201">
        <v>0</v>
      </c>
      <c r="V151" s="201">
        <v>0</v>
      </c>
      <c r="W151" s="201">
        <v>0</v>
      </c>
      <c r="X151" s="201">
        <v>0</v>
      </c>
      <c r="Y151" s="201">
        <v>0</v>
      </c>
      <c r="Z151" s="201">
        <v>0</v>
      </c>
      <c r="AA151" s="201">
        <v>0</v>
      </c>
    </row>
    <row r="152" spans="1:28" x14ac:dyDescent="0.2">
      <c r="A152" s="233" t="s">
        <v>332</v>
      </c>
      <c r="B152" s="201">
        <v>0</v>
      </c>
      <c r="C152" s="201">
        <v>0</v>
      </c>
      <c r="D152" s="201">
        <v>0</v>
      </c>
      <c r="E152" s="201">
        <v>0</v>
      </c>
      <c r="F152" s="201">
        <v>0</v>
      </c>
      <c r="G152" s="201">
        <v>0</v>
      </c>
      <c r="H152" s="201">
        <v>0</v>
      </c>
      <c r="I152" s="201">
        <v>0</v>
      </c>
      <c r="J152" s="201">
        <v>0</v>
      </c>
      <c r="K152" s="201">
        <v>0</v>
      </c>
      <c r="L152" s="201">
        <v>0</v>
      </c>
      <c r="M152" s="201">
        <v>0</v>
      </c>
      <c r="N152" s="201">
        <v>0</v>
      </c>
      <c r="O152" s="201">
        <v>0</v>
      </c>
      <c r="P152" s="201">
        <v>0</v>
      </c>
      <c r="Q152" s="201">
        <v>0</v>
      </c>
      <c r="R152" s="201">
        <v>0</v>
      </c>
      <c r="S152" s="201">
        <v>0</v>
      </c>
      <c r="T152" s="201">
        <v>0</v>
      </c>
      <c r="U152" s="201">
        <v>0</v>
      </c>
      <c r="V152" s="201">
        <v>0</v>
      </c>
      <c r="W152" s="201">
        <v>0</v>
      </c>
      <c r="X152" s="201">
        <v>0</v>
      </c>
      <c r="Y152" s="201">
        <v>0</v>
      </c>
      <c r="Z152" s="201">
        <v>0</v>
      </c>
      <c r="AA152" s="201">
        <v>0</v>
      </c>
    </row>
    <row r="153" spans="1:28" x14ac:dyDescent="0.2">
      <c r="A153" s="233" t="s">
        <v>333</v>
      </c>
      <c r="B153" s="201">
        <v>0</v>
      </c>
      <c r="C153" s="201">
        <v>0</v>
      </c>
      <c r="D153" s="201">
        <v>0</v>
      </c>
      <c r="E153" s="201">
        <v>0</v>
      </c>
      <c r="F153" s="201">
        <v>0</v>
      </c>
      <c r="G153" s="201">
        <v>0</v>
      </c>
      <c r="H153" s="201">
        <v>0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</row>
    <row r="154" spans="1:28" ht="16" thickBot="1" x14ac:dyDescent="0.25">
      <c r="A154" s="242" t="s">
        <v>334</v>
      </c>
      <c r="B154" s="243">
        <v>0</v>
      </c>
      <c r="C154" s="243">
        <v>0</v>
      </c>
      <c r="D154" s="243">
        <v>0</v>
      </c>
      <c r="E154" s="243">
        <v>0</v>
      </c>
      <c r="F154" s="243">
        <v>0</v>
      </c>
      <c r="G154" s="243">
        <v>0</v>
      </c>
      <c r="H154" s="243">
        <v>0</v>
      </c>
      <c r="I154" s="243">
        <v>0</v>
      </c>
      <c r="J154" s="243">
        <v>0</v>
      </c>
      <c r="K154" s="243">
        <v>0</v>
      </c>
      <c r="L154" s="243">
        <v>0</v>
      </c>
      <c r="M154" s="243">
        <v>0</v>
      </c>
      <c r="N154" s="243">
        <v>0</v>
      </c>
      <c r="O154" s="243">
        <v>0</v>
      </c>
      <c r="P154" s="243">
        <v>0</v>
      </c>
      <c r="Q154" s="243">
        <v>0</v>
      </c>
      <c r="R154" s="243">
        <v>0</v>
      </c>
      <c r="S154" s="243">
        <v>0</v>
      </c>
      <c r="T154" s="243">
        <v>0</v>
      </c>
      <c r="U154" s="243">
        <v>0</v>
      </c>
      <c r="V154" s="243">
        <v>0</v>
      </c>
      <c r="W154" s="243">
        <v>0</v>
      </c>
      <c r="X154" s="243">
        <v>0</v>
      </c>
      <c r="Y154" s="243">
        <v>0</v>
      </c>
      <c r="Z154" s="243">
        <v>0</v>
      </c>
      <c r="AA154" s="243">
        <v>0</v>
      </c>
    </row>
    <row r="155" spans="1:28" x14ac:dyDescent="0.2">
      <c r="A155" s="231" t="s">
        <v>335</v>
      </c>
      <c r="B155" s="244">
        <v>0</v>
      </c>
      <c r="C155" s="244">
        <v>0</v>
      </c>
      <c r="D155" s="244">
        <v>0</v>
      </c>
      <c r="E155" s="244">
        <v>0</v>
      </c>
      <c r="F155" s="244">
        <v>0</v>
      </c>
      <c r="G155" s="244">
        <v>0</v>
      </c>
      <c r="H155" s="244">
        <v>0</v>
      </c>
      <c r="I155" s="244">
        <v>0</v>
      </c>
      <c r="J155" s="244">
        <v>0</v>
      </c>
      <c r="K155" s="244">
        <v>0</v>
      </c>
      <c r="L155" s="244">
        <v>0</v>
      </c>
      <c r="M155" s="244">
        <v>0</v>
      </c>
      <c r="N155" s="244">
        <v>0</v>
      </c>
      <c r="O155" s="244">
        <v>0</v>
      </c>
      <c r="P155" s="244">
        <v>0</v>
      </c>
      <c r="Q155" s="244">
        <v>0</v>
      </c>
      <c r="R155" s="244">
        <v>0</v>
      </c>
      <c r="S155" s="244">
        <v>0</v>
      </c>
      <c r="T155" s="244">
        <v>0</v>
      </c>
      <c r="U155" s="244">
        <v>0</v>
      </c>
      <c r="V155" s="244">
        <v>0</v>
      </c>
      <c r="W155" s="244">
        <v>0</v>
      </c>
      <c r="X155" s="244">
        <v>0</v>
      </c>
      <c r="Y155" s="244">
        <v>0</v>
      </c>
      <c r="Z155" s="244">
        <v>0</v>
      </c>
      <c r="AA155" s="244">
        <v>0</v>
      </c>
      <c r="AB155" t="s">
        <v>366</v>
      </c>
    </row>
    <row r="156" spans="1:28" x14ac:dyDescent="0.2">
      <c r="A156" s="245" t="s">
        <v>336</v>
      </c>
      <c r="B156" s="221">
        <v>0</v>
      </c>
      <c r="C156" s="221">
        <v>0</v>
      </c>
      <c r="D156" s="221">
        <v>0</v>
      </c>
      <c r="E156" s="221">
        <v>0</v>
      </c>
      <c r="F156" s="221">
        <v>0</v>
      </c>
      <c r="G156" s="221">
        <v>0</v>
      </c>
      <c r="H156" s="221">
        <v>0</v>
      </c>
      <c r="I156" s="221">
        <v>0</v>
      </c>
      <c r="J156" s="221">
        <v>0</v>
      </c>
      <c r="K156" s="221">
        <v>0</v>
      </c>
      <c r="L156" s="221">
        <v>0</v>
      </c>
      <c r="M156" s="221">
        <v>0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0</v>
      </c>
      <c r="X156" s="221">
        <v>0</v>
      </c>
      <c r="Y156" s="221">
        <v>0</v>
      </c>
      <c r="Z156" s="221">
        <v>0</v>
      </c>
      <c r="AA156" s="221">
        <v>0</v>
      </c>
    </row>
    <row r="157" spans="1:28" x14ac:dyDescent="0.2">
      <c r="A157" s="246" t="s">
        <v>337</v>
      </c>
      <c r="B157" s="247">
        <v>0</v>
      </c>
      <c r="C157" s="247">
        <v>0</v>
      </c>
      <c r="D157" s="247">
        <v>0</v>
      </c>
      <c r="E157" s="247">
        <v>0</v>
      </c>
      <c r="F157" s="247">
        <v>0</v>
      </c>
      <c r="G157" s="247">
        <v>0</v>
      </c>
      <c r="H157" s="247">
        <v>0</v>
      </c>
      <c r="I157" s="247">
        <v>0</v>
      </c>
      <c r="J157" s="247">
        <v>0</v>
      </c>
      <c r="K157" s="247">
        <v>0</v>
      </c>
      <c r="L157" s="247">
        <v>0</v>
      </c>
      <c r="M157" s="247">
        <v>0</v>
      </c>
      <c r="N157" s="247">
        <v>0</v>
      </c>
      <c r="O157" s="247">
        <v>0</v>
      </c>
      <c r="P157" s="247">
        <v>0</v>
      </c>
      <c r="Q157" s="247">
        <v>0</v>
      </c>
      <c r="R157" s="247">
        <v>0</v>
      </c>
      <c r="S157" s="247">
        <v>0</v>
      </c>
      <c r="T157" s="247">
        <v>0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</row>
    <row r="158" spans="1:28" x14ac:dyDescent="0.2">
      <c r="A158" s="246" t="s">
        <v>338</v>
      </c>
      <c r="B158" s="247">
        <v>0</v>
      </c>
      <c r="C158" s="247">
        <v>0</v>
      </c>
      <c r="D158" s="247">
        <v>0</v>
      </c>
      <c r="E158" s="247">
        <v>0</v>
      </c>
      <c r="F158" s="247">
        <v>0</v>
      </c>
      <c r="G158" s="247">
        <v>0</v>
      </c>
      <c r="H158" s="247">
        <v>0</v>
      </c>
      <c r="I158" s="247">
        <v>0</v>
      </c>
      <c r="J158" s="247">
        <v>0</v>
      </c>
      <c r="K158" s="247">
        <v>0</v>
      </c>
      <c r="L158" s="247">
        <v>0</v>
      </c>
      <c r="M158" s="247">
        <v>0</v>
      </c>
      <c r="N158" s="247">
        <v>0</v>
      </c>
      <c r="O158" s="247">
        <v>0</v>
      </c>
      <c r="P158" s="247">
        <v>0</v>
      </c>
      <c r="Q158" s="247">
        <v>0</v>
      </c>
      <c r="R158" s="247">
        <v>0</v>
      </c>
      <c r="S158" s="247">
        <v>0</v>
      </c>
      <c r="T158" s="247">
        <v>0</v>
      </c>
      <c r="U158" s="247">
        <v>0</v>
      </c>
      <c r="V158" s="247">
        <v>0</v>
      </c>
      <c r="W158" s="247">
        <v>0</v>
      </c>
      <c r="X158" s="247">
        <v>0</v>
      </c>
      <c r="Y158" s="247">
        <v>0</v>
      </c>
      <c r="Z158" s="247">
        <v>0</v>
      </c>
      <c r="AA158" s="247">
        <v>0</v>
      </c>
    </row>
    <row r="159" spans="1:28" x14ac:dyDescent="0.2">
      <c r="A159" s="246" t="s">
        <v>339</v>
      </c>
      <c r="B159" s="247">
        <v>0</v>
      </c>
      <c r="C159" s="247">
        <v>0</v>
      </c>
      <c r="D159" s="247">
        <v>0</v>
      </c>
      <c r="E159" s="247">
        <v>0</v>
      </c>
      <c r="F159" s="247">
        <v>0</v>
      </c>
      <c r="G159" s="247">
        <v>0</v>
      </c>
      <c r="H159" s="247">
        <v>0</v>
      </c>
      <c r="I159" s="247">
        <v>0</v>
      </c>
      <c r="J159" s="247">
        <v>0</v>
      </c>
      <c r="K159" s="247">
        <v>0</v>
      </c>
      <c r="L159" s="247">
        <v>0</v>
      </c>
      <c r="M159" s="247">
        <v>0</v>
      </c>
      <c r="N159" s="247">
        <v>0</v>
      </c>
      <c r="O159" s="247">
        <v>0</v>
      </c>
      <c r="P159" s="247">
        <v>0</v>
      </c>
      <c r="Q159" s="247">
        <v>0</v>
      </c>
      <c r="R159" s="247">
        <v>0</v>
      </c>
      <c r="S159" s="247">
        <v>0</v>
      </c>
      <c r="T159" s="247">
        <v>0</v>
      </c>
      <c r="U159" s="247">
        <v>0</v>
      </c>
      <c r="V159" s="247">
        <v>0</v>
      </c>
      <c r="W159" s="247">
        <v>0</v>
      </c>
      <c r="X159" s="247">
        <v>0</v>
      </c>
      <c r="Y159" s="247">
        <v>0</v>
      </c>
      <c r="Z159" s="247">
        <v>0</v>
      </c>
      <c r="AA159" s="247">
        <v>0</v>
      </c>
    </row>
    <row r="160" spans="1:28" x14ac:dyDescent="0.2">
      <c r="A160" s="245" t="s">
        <v>340</v>
      </c>
      <c r="B160" s="229">
        <v>0</v>
      </c>
      <c r="C160" s="229">
        <v>0</v>
      </c>
      <c r="D160" s="229">
        <v>0</v>
      </c>
      <c r="E160" s="229">
        <v>0</v>
      </c>
      <c r="F160" s="229">
        <v>0</v>
      </c>
      <c r="G160" s="229">
        <v>0</v>
      </c>
      <c r="H160" s="229">
        <v>0</v>
      </c>
      <c r="I160" s="229">
        <v>0</v>
      </c>
      <c r="J160" s="229">
        <v>0</v>
      </c>
      <c r="K160" s="229">
        <v>0</v>
      </c>
      <c r="L160" s="229">
        <v>0</v>
      </c>
      <c r="M160" s="229">
        <v>0</v>
      </c>
      <c r="N160" s="229">
        <v>0</v>
      </c>
      <c r="O160" s="229">
        <v>0</v>
      </c>
      <c r="P160" s="229">
        <v>0</v>
      </c>
      <c r="Q160" s="229">
        <v>0</v>
      </c>
      <c r="R160" s="229">
        <v>0</v>
      </c>
      <c r="S160" s="229">
        <v>0</v>
      </c>
      <c r="T160" s="229">
        <v>0</v>
      </c>
      <c r="U160" s="229">
        <v>0</v>
      </c>
      <c r="V160" s="229">
        <v>0</v>
      </c>
      <c r="W160" s="229">
        <v>0</v>
      </c>
      <c r="X160" s="229">
        <v>0</v>
      </c>
      <c r="Y160" s="229">
        <v>0</v>
      </c>
      <c r="Z160" s="229">
        <v>0</v>
      </c>
      <c r="AA160" s="229">
        <v>0</v>
      </c>
    </row>
    <row r="161" spans="1:27" x14ac:dyDescent="0.2">
      <c r="A161" s="245" t="s">
        <v>341</v>
      </c>
      <c r="B161" s="221">
        <v>0</v>
      </c>
      <c r="C161" s="221">
        <v>0</v>
      </c>
      <c r="D161" s="221">
        <v>0</v>
      </c>
      <c r="E161" s="221">
        <v>0</v>
      </c>
      <c r="F161" s="221">
        <v>0</v>
      </c>
      <c r="G161" s="221">
        <v>0</v>
      </c>
      <c r="H161" s="221">
        <v>0</v>
      </c>
      <c r="I161" s="221">
        <v>0</v>
      </c>
      <c r="J161" s="221">
        <v>0</v>
      </c>
      <c r="K161" s="221">
        <v>0</v>
      </c>
      <c r="L161" s="221">
        <v>0</v>
      </c>
      <c r="M161" s="221">
        <v>0</v>
      </c>
      <c r="N161" s="221">
        <v>0</v>
      </c>
      <c r="O161" s="221">
        <v>0</v>
      </c>
      <c r="P161" s="221">
        <v>0</v>
      </c>
      <c r="Q161" s="221">
        <v>0</v>
      </c>
      <c r="R161" s="221">
        <v>0</v>
      </c>
      <c r="S161" s="221">
        <v>0</v>
      </c>
      <c r="T161" s="221">
        <v>0</v>
      </c>
      <c r="U161" s="221">
        <v>0</v>
      </c>
      <c r="V161" s="221">
        <v>0</v>
      </c>
      <c r="W161" s="221">
        <v>0</v>
      </c>
      <c r="X161" s="221">
        <v>0</v>
      </c>
      <c r="Y161" s="221">
        <v>0</v>
      </c>
      <c r="Z161" s="221">
        <v>0</v>
      </c>
      <c r="AA161" s="221">
        <v>0</v>
      </c>
    </row>
    <row r="162" spans="1:27" x14ac:dyDescent="0.2">
      <c r="A162" s="246" t="s">
        <v>342</v>
      </c>
      <c r="B162" s="204">
        <v>0</v>
      </c>
      <c r="C162" s="204">
        <v>0</v>
      </c>
      <c r="D162" s="204">
        <v>0</v>
      </c>
      <c r="E162" s="204">
        <v>0</v>
      </c>
      <c r="F162" s="204">
        <v>0</v>
      </c>
      <c r="G162" s="204">
        <v>0</v>
      </c>
      <c r="H162" s="204">
        <v>0</v>
      </c>
      <c r="I162" s="204">
        <v>0</v>
      </c>
      <c r="J162" s="204">
        <v>0</v>
      </c>
      <c r="K162" s="204">
        <v>0</v>
      </c>
      <c r="L162" s="204">
        <v>0</v>
      </c>
      <c r="M162" s="204">
        <v>0</v>
      </c>
      <c r="N162" s="204">
        <v>0</v>
      </c>
      <c r="O162" s="204">
        <v>0</v>
      </c>
      <c r="P162" s="204">
        <v>0</v>
      </c>
      <c r="Q162" s="204">
        <v>0</v>
      </c>
      <c r="R162" s="204">
        <v>0</v>
      </c>
      <c r="S162" s="204">
        <v>0</v>
      </c>
      <c r="T162" s="204">
        <v>0</v>
      </c>
      <c r="U162" s="204">
        <v>0</v>
      </c>
      <c r="V162" s="204">
        <v>0</v>
      </c>
      <c r="W162" s="204">
        <v>0</v>
      </c>
      <c r="X162" s="204">
        <v>0</v>
      </c>
      <c r="Y162" s="204">
        <v>0</v>
      </c>
      <c r="Z162" s="204">
        <v>0</v>
      </c>
      <c r="AA162" s="204">
        <v>0</v>
      </c>
    </row>
    <row r="163" spans="1:27" x14ac:dyDescent="0.2">
      <c r="A163" s="246" t="s">
        <v>343</v>
      </c>
      <c r="B163" s="204">
        <v>0</v>
      </c>
      <c r="C163" s="204">
        <v>0</v>
      </c>
      <c r="D163" s="204">
        <v>0</v>
      </c>
      <c r="E163" s="204">
        <v>0</v>
      </c>
      <c r="F163" s="204">
        <v>0</v>
      </c>
      <c r="G163" s="204">
        <v>0</v>
      </c>
      <c r="H163" s="204">
        <v>0</v>
      </c>
      <c r="I163" s="204">
        <v>0</v>
      </c>
      <c r="J163" s="204">
        <v>0</v>
      </c>
      <c r="K163" s="204">
        <v>0</v>
      </c>
      <c r="L163" s="204">
        <v>0</v>
      </c>
      <c r="M163" s="204">
        <v>0</v>
      </c>
      <c r="N163" s="204">
        <v>0</v>
      </c>
      <c r="O163" s="204">
        <v>0</v>
      </c>
      <c r="P163" s="204">
        <v>0</v>
      </c>
      <c r="Q163" s="204">
        <v>0</v>
      </c>
      <c r="R163" s="204">
        <v>0</v>
      </c>
      <c r="S163" s="204">
        <v>0</v>
      </c>
      <c r="T163" s="204">
        <v>0</v>
      </c>
      <c r="U163" s="204">
        <v>0</v>
      </c>
      <c r="V163" s="204">
        <v>0</v>
      </c>
      <c r="W163" s="204">
        <v>0</v>
      </c>
      <c r="X163" s="204">
        <v>0</v>
      </c>
      <c r="Y163" s="204">
        <v>0</v>
      </c>
      <c r="Z163" s="204">
        <v>0</v>
      </c>
      <c r="AA163" s="204">
        <v>0</v>
      </c>
    </row>
    <row r="164" spans="1:27" x14ac:dyDescent="0.2">
      <c r="A164" s="248" t="s">
        <v>344</v>
      </c>
      <c r="B164" s="197">
        <v>0</v>
      </c>
      <c r="C164" s="197">
        <v>0</v>
      </c>
      <c r="D164" s="197">
        <v>0</v>
      </c>
      <c r="E164" s="197">
        <v>0</v>
      </c>
      <c r="F164" s="197">
        <v>0</v>
      </c>
      <c r="G164" s="197">
        <v>0</v>
      </c>
      <c r="H164" s="197">
        <v>0</v>
      </c>
      <c r="I164" s="197">
        <v>0</v>
      </c>
      <c r="J164" s="197">
        <v>0</v>
      </c>
      <c r="K164" s="197">
        <v>0</v>
      </c>
      <c r="L164" s="197">
        <v>0</v>
      </c>
      <c r="M164" s="197">
        <v>0</v>
      </c>
      <c r="N164" s="197">
        <v>0</v>
      </c>
      <c r="O164" s="197">
        <v>0</v>
      </c>
      <c r="P164" s="197">
        <v>0</v>
      </c>
      <c r="Q164" s="197">
        <v>0</v>
      </c>
      <c r="R164" s="197">
        <v>0</v>
      </c>
      <c r="S164" s="197">
        <v>0</v>
      </c>
      <c r="T164" s="197">
        <v>0</v>
      </c>
      <c r="U164" s="197">
        <v>0</v>
      </c>
      <c r="V164" s="197">
        <v>0</v>
      </c>
      <c r="W164" s="197">
        <v>0</v>
      </c>
      <c r="X164" s="197">
        <v>0</v>
      </c>
      <c r="Y164" s="197">
        <v>0</v>
      </c>
      <c r="Z164" s="197">
        <v>0</v>
      </c>
      <c r="AA164" s="197">
        <v>0</v>
      </c>
    </row>
    <row r="165" spans="1:27" x14ac:dyDescent="0.2">
      <c r="A165" s="246" t="s">
        <v>345</v>
      </c>
      <c r="B165" s="204">
        <v>0</v>
      </c>
      <c r="C165" s="204">
        <v>0</v>
      </c>
      <c r="D165" s="204">
        <v>0</v>
      </c>
      <c r="E165" s="204">
        <v>0</v>
      </c>
      <c r="F165" s="204">
        <v>0</v>
      </c>
      <c r="G165" s="204">
        <v>0</v>
      </c>
      <c r="H165" s="204">
        <v>0</v>
      </c>
      <c r="I165" s="204">
        <v>0</v>
      </c>
      <c r="J165" s="204">
        <v>0</v>
      </c>
      <c r="K165" s="204">
        <v>0</v>
      </c>
      <c r="L165" s="204">
        <v>0</v>
      </c>
      <c r="M165" s="204">
        <v>0</v>
      </c>
      <c r="N165" s="204">
        <v>0</v>
      </c>
      <c r="O165" s="204">
        <v>0</v>
      </c>
      <c r="P165" s="204">
        <v>0</v>
      </c>
      <c r="Q165" s="204">
        <v>0</v>
      </c>
      <c r="R165" s="204">
        <v>0</v>
      </c>
      <c r="S165" s="204">
        <v>0</v>
      </c>
      <c r="T165" s="204">
        <v>0</v>
      </c>
      <c r="U165" s="204">
        <v>0</v>
      </c>
      <c r="V165" s="204">
        <v>0</v>
      </c>
      <c r="W165" s="204">
        <v>0</v>
      </c>
      <c r="X165" s="204">
        <v>0</v>
      </c>
      <c r="Y165" s="204">
        <v>0</v>
      </c>
      <c r="Z165" s="204">
        <v>0</v>
      </c>
      <c r="AA165" s="204">
        <v>0</v>
      </c>
    </row>
    <row r="166" spans="1:27" x14ac:dyDescent="0.2">
      <c r="A166" s="246" t="s">
        <v>346</v>
      </c>
      <c r="B166" s="249">
        <v>0</v>
      </c>
      <c r="C166" s="249">
        <v>0</v>
      </c>
      <c r="D166" s="249">
        <v>0</v>
      </c>
      <c r="E166" s="249">
        <v>0</v>
      </c>
      <c r="F166" s="249">
        <v>0</v>
      </c>
      <c r="G166" s="249">
        <v>0</v>
      </c>
      <c r="H166" s="249">
        <v>0</v>
      </c>
      <c r="I166" s="249">
        <v>0</v>
      </c>
      <c r="J166" s="249">
        <v>0</v>
      </c>
      <c r="K166" s="249">
        <v>0</v>
      </c>
      <c r="L166" s="249">
        <v>0</v>
      </c>
      <c r="M166" s="249">
        <v>0</v>
      </c>
      <c r="N166" s="249">
        <v>0</v>
      </c>
      <c r="O166" s="249">
        <v>0</v>
      </c>
      <c r="P166" s="249">
        <v>0</v>
      </c>
      <c r="Q166" s="249">
        <v>0</v>
      </c>
      <c r="R166" s="249">
        <v>0</v>
      </c>
      <c r="S166" s="249">
        <v>0</v>
      </c>
      <c r="T166" s="249">
        <v>0</v>
      </c>
      <c r="U166" s="249">
        <v>0</v>
      </c>
      <c r="V166" s="249">
        <v>0</v>
      </c>
      <c r="W166" s="249">
        <v>0</v>
      </c>
      <c r="X166" s="249">
        <v>0</v>
      </c>
      <c r="Y166" s="249">
        <v>0</v>
      </c>
      <c r="Z166" s="249">
        <v>0</v>
      </c>
      <c r="AA166" s="249">
        <v>0</v>
      </c>
    </row>
    <row r="167" spans="1:27" ht="16" thickBot="1" x14ac:dyDescent="0.25">
      <c r="A167" s="248" t="s">
        <v>347</v>
      </c>
      <c r="B167" s="230">
        <v>0</v>
      </c>
      <c r="C167" s="230">
        <v>0</v>
      </c>
      <c r="D167" s="230">
        <v>0</v>
      </c>
      <c r="E167" s="230">
        <v>0</v>
      </c>
      <c r="F167" s="230">
        <v>0</v>
      </c>
      <c r="G167" s="230">
        <v>0</v>
      </c>
      <c r="H167" s="230">
        <v>0</v>
      </c>
      <c r="I167" s="230">
        <v>0</v>
      </c>
      <c r="J167" s="230">
        <v>0</v>
      </c>
      <c r="K167" s="230">
        <v>0</v>
      </c>
      <c r="L167" s="230">
        <v>0</v>
      </c>
      <c r="M167" s="230">
        <v>0</v>
      </c>
      <c r="N167" s="230">
        <v>0</v>
      </c>
      <c r="O167" s="230">
        <v>0</v>
      </c>
      <c r="P167" s="230">
        <v>0</v>
      </c>
      <c r="Q167" s="230">
        <v>0</v>
      </c>
      <c r="R167" s="230">
        <v>0</v>
      </c>
      <c r="S167" s="230">
        <v>0</v>
      </c>
      <c r="T167" s="230">
        <v>0</v>
      </c>
      <c r="U167" s="230">
        <v>0</v>
      </c>
      <c r="V167" s="230">
        <v>0</v>
      </c>
      <c r="W167" s="230">
        <v>0</v>
      </c>
      <c r="X167" s="230">
        <v>0</v>
      </c>
      <c r="Y167" s="230">
        <v>0</v>
      </c>
      <c r="Z167" s="230">
        <v>0</v>
      </c>
      <c r="AA167" s="230">
        <v>0</v>
      </c>
    </row>
    <row r="168" spans="1:27" ht="16" thickBot="1" x14ac:dyDescent="0.25">
      <c r="A168" s="192" t="s">
        <v>184</v>
      </c>
      <c r="B168" s="193">
        <v>437.7322605</v>
      </c>
      <c r="C168" s="193">
        <v>320.77027575</v>
      </c>
      <c r="D168" s="193">
        <v>283.55906924999999</v>
      </c>
      <c r="E168" s="193">
        <v>173.1819495</v>
      </c>
      <c r="F168" s="193">
        <v>0</v>
      </c>
      <c r="G168" s="193">
        <v>69.967550250000002</v>
      </c>
      <c r="H168" s="193">
        <v>412.68289649999991</v>
      </c>
      <c r="I168" s="193">
        <v>445.86255299999999</v>
      </c>
      <c r="J168" s="193">
        <v>452.55049129499992</v>
      </c>
      <c r="K168" s="193">
        <v>521.790749925</v>
      </c>
      <c r="L168" s="193">
        <v>568.54322423249994</v>
      </c>
      <c r="M168" s="193">
        <v>346.04137500000002</v>
      </c>
      <c r="N168" s="193">
        <v>262.05074999999999</v>
      </c>
      <c r="O168" s="193">
        <v>167.98124999999999</v>
      </c>
      <c r="P168" s="193">
        <v>0</v>
      </c>
      <c r="Q168" s="193">
        <v>0</v>
      </c>
      <c r="R168" s="193">
        <v>0</v>
      </c>
      <c r="S168" s="193">
        <v>0</v>
      </c>
      <c r="T168" s="193">
        <v>0</v>
      </c>
      <c r="U168" s="193">
        <v>0</v>
      </c>
      <c r="V168" s="193">
        <v>0</v>
      </c>
      <c r="W168" s="193">
        <v>0</v>
      </c>
      <c r="X168" s="193">
        <v>0</v>
      </c>
      <c r="Y168" s="193">
        <v>0</v>
      </c>
      <c r="Z168" s="193">
        <v>0</v>
      </c>
      <c r="AA168" s="193">
        <v>0</v>
      </c>
    </row>
    <row r="169" spans="1:27" ht="16" thickBot="1" x14ac:dyDescent="0.25">
      <c r="A169" s="250"/>
      <c r="B169" s="251">
        <v>0</v>
      </c>
      <c r="C169" s="251">
        <v>0</v>
      </c>
      <c r="D169" s="251">
        <v>0</v>
      </c>
      <c r="E169" s="251">
        <v>0</v>
      </c>
      <c r="F169" s="251">
        <v>0</v>
      </c>
      <c r="G169" s="251">
        <v>0</v>
      </c>
      <c r="H169" s="251">
        <v>0</v>
      </c>
      <c r="I169" s="251">
        <v>0</v>
      </c>
      <c r="J169" s="251">
        <v>0</v>
      </c>
      <c r="K169" s="251">
        <v>0</v>
      </c>
      <c r="L169" s="251">
        <v>0</v>
      </c>
      <c r="M169" s="251">
        <v>0</v>
      </c>
      <c r="N169" s="251">
        <v>0</v>
      </c>
      <c r="O169" s="251">
        <v>0</v>
      </c>
      <c r="P169" s="251">
        <v>0</v>
      </c>
      <c r="Q169" s="251">
        <v>0</v>
      </c>
      <c r="R169" s="251">
        <v>0</v>
      </c>
      <c r="S169" s="251">
        <v>0</v>
      </c>
      <c r="T169" s="251">
        <v>0</v>
      </c>
      <c r="U169" s="251">
        <v>0</v>
      </c>
      <c r="V169" s="251">
        <v>0</v>
      </c>
      <c r="W169" s="251">
        <v>0</v>
      </c>
      <c r="X169" s="251">
        <v>0</v>
      </c>
      <c r="Y169" s="251">
        <v>0</v>
      </c>
      <c r="Z169" s="251">
        <v>0</v>
      </c>
      <c r="AA169" s="251">
        <v>0</v>
      </c>
    </row>
    <row r="170" spans="1:27" x14ac:dyDescent="0.2">
      <c r="A170" s="252" t="s">
        <v>348</v>
      </c>
      <c r="B170" s="253">
        <v>0</v>
      </c>
      <c r="C170" s="253">
        <v>0</v>
      </c>
      <c r="D170" s="253">
        <v>0</v>
      </c>
      <c r="E170" s="253">
        <v>0</v>
      </c>
      <c r="F170" s="253">
        <v>0</v>
      </c>
      <c r="G170" s="253">
        <v>0</v>
      </c>
      <c r="H170" s="253">
        <v>0</v>
      </c>
      <c r="I170" s="253">
        <v>0</v>
      </c>
      <c r="J170" s="253">
        <v>0</v>
      </c>
      <c r="K170" s="253">
        <v>0</v>
      </c>
      <c r="L170" s="253">
        <v>0</v>
      </c>
      <c r="M170" s="253">
        <v>0</v>
      </c>
      <c r="N170" s="253">
        <v>0</v>
      </c>
      <c r="O170" s="253">
        <v>0</v>
      </c>
      <c r="P170" s="253">
        <v>0</v>
      </c>
      <c r="Q170" s="253">
        <v>0</v>
      </c>
      <c r="R170" s="253">
        <v>0</v>
      </c>
      <c r="S170" s="253">
        <v>0</v>
      </c>
      <c r="T170" s="253">
        <v>0</v>
      </c>
      <c r="U170" s="253">
        <v>0</v>
      </c>
      <c r="V170" s="253">
        <v>0</v>
      </c>
      <c r="W170" s="253">
        <v>0</v>
      </c>
      <c r="X170" s="253">
        <v>0</v>
      </c>
      <c r="Y170" s="253">
        <v>0</v>
      </c>
      <c r="Z170" s="253">
        <v>0</v>
      </c>
      <c r="AA170" s="253">
        <v>0</v>
      </c>
    </row>
    <row r="171" spans="1:27" x14ac:dyDescent="0.2">
      <c r="A171" s="209" t="s">
        <v>349</v>
      </c>
      <c r="B171" s="201">
        <v>0</v>
      </c>
      <c r="C171" s="201">
        <v>0</v>
      </c>
      <c r="D171" s="201">
        <v>0</v>
      </c>
      <c r="E171" s="201">
        <v>0</v>
      </c>
      <c r="F171" s="201">
        <v>0</v>
      </c>
      <c r="G171" s="201">
        <v>0</v>
      </c>
      <c r="H171" s="201">
        <v>0</v>
      </c>
      <c r="I171" s="201">
        <v>0</v>
      </c>
      <c r="J171" s="201">
        <v>0</v>
      </c>
      <c r="K171" s="201">
        <v>0</v>
      </c>
      <c r="L171" s="201">
        <v>0</v>
      </c>
      <c r="M171" s="201">
        <v>0</v>
      </c>
      <c r="N171" s="201">
        <v>0</v>
      </c>
      <c r="O171" s="201">
        <v>0</v>
      </c>
      <c r="P171" s="201">
        <v>0</v>
      </c>
      <c r="Q171" s="201">
        <v>0</v>
      </c>
      <c r="R171" s="201">
        <v>0</v>
      </c>
      <c r="S171" s="201">
        <v>0</v>
      </c>
      <c r="T171" s="201">
        <v>0</v>
      </c>
      <c r="U171" s="201">
        <v>0</v>
      </c>
      <c r="V171" s="201">
        <v>0</v>
      </c>
      <c r="W171" s="201">
        <v>0</v>
      </c>
      <c r="X171" s="201">
        <v>0</v>
      </c>
      <c r="Y171" s="201">
        <v>0</v>
      </c>
      <c r="Z171" s="201">
        <v>0</v>
      </c>
      <c r="AA171" s="201">
        <v>0</v>
      </c>
    </row>
    <row r="172" spans="1:27" ht="16" thickBot="1" x14ac:dyDescent="0.25">
      <c r="A172" s="254" t="s">
        <v>350</v>
      </c>
      <c r="B172" s="255">
        <v>0</v>
      </c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>
        <v>0</v>
      </c>
    </row>
    <row r="173" spans="1:27" ht="16" thickBot="1" x14ac:dyDescent="0.25">
      <c r="A173" s="256" t="s">
        <v>351</v>
      </c>
      <c r="B173" s="257">
        <v>0</v>
      </c>
      <c r="C173" s="257">
        <v>0</v>
      </c>
      <c r="D173" s="257">
        <v>0</v>
      </c>
      <c r="E173" s="257">
        <v>0</v>
      </c>
      <c r="F173" s="257">
        <v>0</v>
      </c>
      <c r="G173" s="257">
        <v>0</v>
      </c>
      <c r="H173" s="257">
        <v>0</v>
      </c>
      <c r="I173" s="257">
        <v>0</v>
      </c>
      <c r="J173" s="257">
        <v>0</v>
      </c>
      <c r="K173" s="257">
        <v>0</v>
      </c>
      <c r="L173" s="257">
        <v>0</v>
      </c>
      <c r="M173" s="257">
        <v>0</v>
      </c>
      <c r="N173" s="257">
        <v>0</v>
      </c>
      <c r="O173" s="257">
        <v>0</v>
      </c>
      <c r="P173" s="257">
        <v>0</v>
      </c>
      <c r="Q173" s="257">
        <v>0</v>
      </c>
      <c r="R173" s="257">
        <v>0</v>
      </c>
      <c r="S173" s="257">
        <v>0</v>
      </c>
      <c r="T173" s="257">
        <v>0</v>
      </c>
      <c r="U173" s="257">
        <v>0</v>
      </c>
      <c r="V173" s="257">
        <v>0</v>
      </c>
      <c r="W173" s="257">
        <v>0</v>
      </c>
      <c r="X173" s="257">
        <v>0</v>
      </c>
      <c r="Y173" s="257">
        <v>0</v>
      </c>
      <c r="Z173" s="257">
        <v>0</v>
      </c>
      <c r="AA173" s="257">
        <v>0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79998168889431442"/>
  </sheetPr>
  <dimension ref="A1:AB173"/>
  <sheetViews>
    <sheetView workbookViewId="0">
      <pane xSplit="1" ySplit="5" topLeftCell="B59" activePane="bottomRight" state="frozen"/>
      <selection activeCell="D74" sqref="D74"/>
      <selection pane="topRight" activeCell="D74" sqref="D74"/>
      <selection pane="bottomLeft" activeCell="D74" sqref="D74"/>
      <selection pane="bottomRight" activeCell="B1" sqref="B1:Z1048576"/>
    </sheetView>
  </sheetViews>
  <sheetFormatPr baseColWidth="10" defaultColWidth="11.5" defaultRowHeight="15" x14ac:dyDescent="0.2"/>
  <cols>
    <col min="1" max="1" width="53" bestFit="1" customWidth="1"/>
    <col min="2" max="26" width="11.1640625" hidden="1" customWidth="1"/>
    <col min="27" max="27" width="11" bestFit="1" customWidth="1"/>
  </cols>
  <sheetData>
    <row r="1" spans="1:28" ht="18" customHeight="1" x14ac:dyDescent="0.2">
      <c r="A1" s="186" t="s">
        <v>181</v>
      </c>
      <c r="B1" s="187" t="s">
        <v>182</v>
      </c>
      <c r="C1" s="188"/>
      <c r="D1" s="188"/>
      <c r="E1" s="188"/>
      <c r="F1" s="188"/>
      <c r="G1" s="188"/>
    </row>
    <row r="2" spans="1:28" ht="15" customHeight="1" thickBot="1" x14ac:dyDescent="0.25">
      <c r="A2" s="189" t="s">
        <v>183</v>
      </c>
      <c r="B2" s="190">
        <v>1990</v>
      </c>
      <c r="C2" s="190">
        <v>1991</v>
      </c>
      <c r="D2" s="190">
        <v>1992</v>
      </c>
      <c r="E2" s="190">
        <v>1993</v>
      </c>
      <c r="F2" s="190">
        <v>1994</v>
      </c>
      <c r="G2" s="190">
        <v>1995</v>
      </c>
      <c r="H2" s="190">
        <v>1996</v>
      </c>
      <c r="I2" s="190">
        <v>1997</v>
      </c>
      <c r="J2" s="190">
        <v>1998</v>
      </c>
      <c r="K2" s="190">
        <v>1999</v>
      </c>
      <c r="L2" s="190">
        <v>2000</v>
      </c>
      <c r="M2" s="190">
        <v>2001</v>
      </c>
      <c r="N2" s="190">
        <v>2002</v>
      </c>
      <c r="O2" s="190">
        <v>2003</v>
      </c>
      <c r="P2" s="190">
        <v>2004</v>
      </c>
      <c r="Q2" s="190">
        <v>2005</v>
      </c>
      <c r="R2" s="190">
        <v>2006</v>
      </c>
      <c r="S2" s="190">
        <v>2007</v>
      </c>
      <c r="T2" s="190">
        <v>2008</v>
      </c>
      <c r="U2" s="190">
        <v>2009</v>
      </c>
      <c r="V2" s="190">
        <v>2010</v>
      </c>
      <c r="W2" s="190">
        <v>2011</v>
      </c>
      <c r="X2" s="190">
        <v>2012</v>
      </c>
      <c r="Y2" s="190">
        <v>2013</v>
      </c>
      <c r="Z2" s="190">
        <v>2014</v>
      </c>
      <c r="AA2" s="190">
        <v>2015</v>
      </c>
    </row>
    <row r="3" spans="1:28" ht="15" customHeight="1" thickBot="1" x14ac:dyDescent="0.25">
      <c r="A3" s="189" t="s">
        <v>51</v>
      </c>
      <c r="B3" s="191" t="s">
        <v>51</v>
      </c>
      <c r="C3" s="191" t="s">
        <v>51</v>
      </c>
      <c r="D3" s="191" t="s">
        <v>51</v>
      </c>
      <c r="E3" s="191" t="s">
        <v>51</v>
      </c>
      <c r="F3" s="191" t="s">
        <v>51</v>
      </c>
      <c r="G3" s="191" t="s">
        <v>51</v>
      </c>
      <c r="H3" s="191" t="s">
        <v>51</v>
      </c>
      <c r="I3" s="191" t="s">
        <v>51</v>
      </c>
      <c r="J3" s="191" t="s">
        <v>51</v>
      </c>
      <c r="K3" s="191" t="s">
        <v>51</v>
      </c>
      <c r="L3" s="191" t="s">
        <v>51</v>
      </c>
      <c r="M3" s="191" t="s">
        <v>51</v>
      </c>
      <c r="N3" s="191" t="s">
        <v>51</v>
      </c>
      <c r="O3" s="191" t="s">
        <v>51</v>
      </c>
      <c r="P3" s="191" t="s">
        <v>51</v>
      </c>
      <c r="Q3" s="191" t="s">
        <v>51</v>
      </c>
      <c r="R3" s="191" t="s">
        <v>51</v>
      </c>
      <c r="S3" s="191" t="s">
        <v>51</v>
      </c>
      <c r="T3" s="191" t="s">
        <v>51</v>
      </c>
      <c r="U3" s="191" t="s">
        <v>51</v>
      </c>
      <c r="V3" s="191" t="s">
        <v>51</v>
      </c>
      <c r="W3" s="191" t="s">
        <v>51</v>
      </c>
      <c r="X3" s="191" t="s">
        <v>51</v>
      </c>
      <c r="Y3" s="191" t="s">
        <v>51</v>
      </c>
      <c r="Z3" s="191" t="s">
        <v>51</v>
      </c>
      <c r="AA3" s="191" t="s">
        <v>51</v>
      </c>
    </row>
    <row r="4" spans="1:28" ht="15" customHeight="1" thickBot="1" x14ac:dyDescent="0.25">
      <c r="A4" s="189"/>
      <c r="B4" s="191">
        <v>23500</v>
      </c>
      <c r="C4" s="191">
        <v>23500</v>
      </c>
      <c r="D4" s="191">
        <v>23500</v>
      </c>
      <c r="E4" s="191">
        <v>23500</v>
      </c>
      <c r="F4" s="191">
        <v>23500</v>
      </c>
      <c r="G4" s="191">
        <v>23500</v>
      </c>
      <c r="H4" s="191">
        <v>23500</v>
      </c>
      <c r="I4" s="191">
        <v>23500</v>
      </c>
      <c r="J4" s="191">
        <v>23500</v>
      </c>
      <c r="K4" s="191">
        <v>23500</v>
      </c>
      <c r="L4" s="191">
        <v>23500</v>
      </c>
      <c r="M4" s="191">
        <v>23500</v>
      </c>
      <c r="N4" s="191">
        <v>23500</v>
      </c>
      <c r="O4" s="191">
        <v>23500</v>
      </c>
      <c r="P4" s="191">
        <v>23500</v>
      </c>
      <c r="Q4" s="191">
        <v>23500</v>
      </c>
      <c r="R4" s="191">
        <v>23500</v>
      </c>
      <c r="S4" s="191">
        <v>23500</v>
      </c>
      <c r="T4" s="191">
        <v>23500</v>
      </c>
      <c r="U4" s="191">
        <v>23500</v>
      </c>
      <c r="V4" s="191">
        <v>23500</v>
      </c>
      <c r="W4" s="191">
        <v>23500</v>
      </c>
      <c r="X4" s="191">
        <v>23500</v>
      </c>
      <c r="Y4" s="191">
        <v>23500</v>
      </c>
      <c r="Z4" s="191">
        <v>23500</v>
      </c>
      <c r="AA4" s="191">
        <v>23500</v>
      </c>
    </row>
    <row r="5" spans="1:28" ht="16" thickBot="1" x14ac:dyDescent="0.25">
      <c r="A5" s="192" t="s">
        <v>184</v>
      </c>
      <c r="B5" s="193">
        <v>32.411246999999996</v>
      </c>
      <c r="C5" s="193">
        <v>35.037654000000003</v>
      </c>
      <c r="D5" s="193">
        <v>39.56972300000001</v>
      </c>
      <c r="E5" s="193">
        <v>43.484823000000006</v>
      </c>
      <c r="F5" s="193">
        <v>46.808710000000005</v>
      </c>
      <c r="G5" s="193">
        <v>49.042526000000002</v>
      </c>
      <c r="H5" s="193">
        <v>57.687094999999999</v>
      </c>
      <c r="I5" s="193">
        <v>60.261144000000016</v>
      </c>
      <c r="J5" s="193">
        <v>62.218036000000005</v>
      </c>
      <c r="K5" s="193">
        <v>65.119252000000003</v>
      </c>
      <c r="L5" s="193">
        <v>69.985679000000019</v>
      </c>
      <c r="M5" s="193">
        <v>81.296792999999994</v>
      </c>
      <c r="N5" s="193">
        <v>93.725661000000002</v>
      </c>
      <c r="O5" s="193">
        <v>106.38164240000002</v>
      </c>
      <c r="P5" s="193">
        <v>116.96506009999999</v>
      </c>
      <c r="Q5" s="193">
        <v>123.06843309999999</v>
      </c>
      <c r="R5" s="193">
        <v>126.0099064799999</v>
      </c>
      <c r="S5" s="193">
        <v>141.6413798599998</v>
      </c>
      <c r="T5" s="193">
        <v>144.58285323999991</v>
      </c>
      <c r="U5" s="193">
        <v>145.64432661999982</v>
      </c>
      <c r="V5" s="193">
        <v>157.98580000000001</v>
      </c>
      <c r="W5" s="193">
        <v>165.35602666666665</v>
      </c>
      <c r="X5" s="193">
        <v>170.84625333333358</v>
      </c>
      <c r="Y5" s="193">
        <v>191.68987600000003</v>
      </c>
      <c r="Z5" s="193">
        <v>254.51517341111023</v>
      </c>
      <c r="AA5" s="193">
        <v>195.24631676604929</v>
      </c>
      <c r="AB5" t="s">
        <v>358</v>
      </c>
    </row>
    <row r="6" spans="1:28" x14ac:dyDescent="0.2">
      <c r="A6" s="194" t="s">
        <v>185</v>
      </c>
      <c r="B6" s="195">
        <v>0</v>
      </c>
      <c r="C6" s="195">
        <v>0</v>
      </c>
      <c r="D6" s="195">
        <v>0</v>
      </c>
      <c r="E6" s="195">
        <v>0</v>
      </c>
      <c r="F6" s="195">
        <v>0</v>
      </c>
      <c r="G6" s="195">
        <v>0</v>
      </c>
      <c r="H6" s="195">
        <v>0</v>
      </c>
      <c r="I6" s="195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>
        <v>0</v>
      </c>
      <c r="P6" s="195">
        <v>0</v>
      </c>
      <c r="Q6" s="195">
        <v>0</v>
      </c>
      <c r="R6" s="195">
        <v>0</v>
      </c>
      <c r="S6" s="195">
        <v>0</v>
      </c>
      <c r="T6" s="195">
        <v>0</v>
      </c>
      <c r="U6" s="195">
        <v>0</v>
      </c>
      <c r="V6" s="195">
        <v>0</v>
      </c>
      <c r="W6" s="195">
        <v>0</v>
      </c>
      <c r="X6" s="195">
        <v>0</v>
      </c>
      <c r="Y6" s="195">
        <v>0</v>
      </c>
      <c r="Z6" s="195">
        <v>0</v>
      </c>
      <c r="AA6" s="195">
        <v>0</v>
      </c>
    </row>
    <row r="7" spans="1:28" x14ac:dyDescent="0.2">
      <c r="A7" s="196" t="s">
        <v>186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H7" s="197">
        <v>0</v>
      </c>
      <c r="I7" s="197">
        <v>0</v>
      </c>
      <c r="J7" s="197">
        <v>0</v>
      </c>
      <c r="K7" s="197">
        <v>0</v>
      </c>
      <c r="L7" s="197">
        <v>0</v>
      </c>
      <c r="M7" s="197">
        <v>0</v>
      </c>
      <c r="N7" s="197">
        <v>0</v>
      </c>
      <c r="O7" s="197">
        <v>0</v>
      </c>
      <c r="P7" s="197">
        <v>0</v>
      </c>
      <c r="Q7" s="197">
        <v>0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7">
        <v>0</v>
      </c>
      <c r="Z7" s="197">
        <v>0</v>
      </c>
      <c r="AA7" s="197">
        <v>0</v>
      </c>
    </row>
    <row r="8" spans="1:28" x14ac:dyDescent="0.2">
      <c r="A8" s="198" t="s">
        <v>187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  <c r="L8" s="197">
        <v>0</v>
      </c>
      <c r="M8" s="197">
        <v>0</v>
      </c>
      <c r="N8" s="197">
        <v>0</v>
      </c>
      <c r="O8" s="197">
        <v>0</v>
      </c>
      <c r="P8" s="197">
        <v>0</v>
      </c>
      <c r="Q8" s="197">
        <v>0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7">
        <v>0</v>
      </c>
      <c r="Z8" s="197">
        <v>0</v>
      </c>
      <c r="AA8" s="197">
        <v>0</v>
      </c>
    </row>
    <row r="9" spans="1:28" x14ac:dyDescent="0.2">
      <c r="A9" s="199" t="s">
        <v>188</v>
      </c>
      <c r="B9" s="200">
        <v>0</v>
      </c>
      <c r="C9" s="200">
        <v>0</v>
      </c>
      <c r="D9" s="200">
        <v>0</v>
      </c>
      <c r="E9" s="200">
        <v>0</v>
      </c>
      <c r="F9" s="200">
        <v>0</v>
      </c>
      <c r="G9" s="200">
        <v>0</v>
      </c>
      <c r="H9" s="200">
        <v>0</v>
      </c>
      <c r="I9" s="200">
        <v>0</v>
      </c>
      <c r="J9" s="200">
        <v>0</v>
      </c>
      <c r="K9" s="200">
        <v>0</v>
      </c>
      <c r="L9" s="200">
        <v>0</v>
      </c>
      <c r="M9" s="200">
        <v>0</v>
      </c>
      <c r="N9" s="200">
        <v>0</v>
      </c>
      <c r="O9" s="200">
        <v>0</v>
      </c>
      <c r="P9" s="200">
        <v>0</v>
      </c>
      <c r="Q9" s="200">
        <v>0</v>
      </c>
      <c r="R9" s="200">
        <v>0</v>
      </c>
      <c r="S9" s="200">
        <v>0</v>
      </c>
      <c r="T9" s="200">
        <v>0</v>
      </c>
      <c r="U9" s="200">
        <v>0</v>
      </c>
      <c r="V9" s="200">
        <v>0</v>
      </c>
      <c r="W9" s="200">
        <v>0</v>
      </c>
      <c r="X9" s="200">
        <v>0</v>
      </c>
      <c r="Y9" s="200">
        <v>0</v>
      </c>
      <c r="Z9" s="200">
        <v>0</v>
      </c>
      <c r="AA9" s="200">
        <v>0</v>
      </c>
    </row>
    <row r="10" spans="1:28" x14ac:dyDescent="0.2">
      <c r="A10" s="199" t="s">
        <v>189</v>
      </c>
      <c r="B10" s="201">
        <v>0</v>
      </c>
      <c r="C10" s="201">
        <v>0</v>
      </c>
      <c r="D10" s="201">
        <v>0</v>
      </c>
      <c r="E10" s="201">
        <v>0</v>
      </c>
      <c r="F10" s="201">
        <v>0</v>
      </c>
      <c r="G10" s="201">
        <v>0</v>
      </c>
      <c r="H10" s="201">
        <v>0</v>
      </c>
      <c r="I10" s="201">
        <v>0</v>
      </c>
      <c r="J10" s="201">
        <v>0</v>
      </c>
      <c r="K10" s="201">
        <v>0</v>
      </c>
      <c r="L10" s="201">
        <v>0</v>
      </c>
      <c r="M10" s="201">
        <v>0</v>
      </c>
      <c r="N10" s="201">
        <v>0</v>
      </c>
      <c r="O10" s="201">
        <v>0</v>
      </c>
      <c r="P10" s="201">
        <v>0</v>
      </c>
      <c r="Q10" s="201">
        <v>0</v>
      </c>
      <c r="R10" s="201">
        <v>0</v>
      </c>
      <c r="S10" s="201">
        <v>0</v>
      </c>
      <c r="T10" s="201">
        <v>0</v>
      </c>
      <c r="U10" s="201">
        <v>0</v>
      </c>
      <c r="V10" s="201">
        <v>0</v>
      </c>
      <c r="W10" s="201">
        <v>0</v>
      </c>
      <c r="X10" s="201">
        <v>0</v>
      </c>
      <c r="Y10" s="201">
        <v>0</v>
      </c>
      <c r="Z10" s="201">
        <v>0</v>
      </c>
      <c r="AA10" s="201">
        <v>0</v>
      </c>
    </row>
    <row r="11" spans="1:28" x14ac:dyDescent="0.2">
      <c r="A11" s="199" t="s">
        <v>190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  <c r="R11" s="201">
        <v>0</v>
      </c>
      <c r="S11" s="201">
        <v>0</v>
      </c>
      <c r="T11" s="201">
        <v>0</v>
      </c>
      <c r="U11" s="201">
        <v>0</v>
      </c>
      <c r="V11" s="201">
        <v>0</v>
      </c>
      <c r="W11" s="201">
        <v>0</v>
      </c>
      <c r="X11" s="201">
        <v>0</v>
      </c>
      <c r="Y11" s="201">
        <v>0</v>
      </c>
      <c r="Z11" s="201">
        <v>0</v>
      </c>
      <c r="AA11" s="201">
        <v>0</v>
      </c>
    </row>
    <row r="12" spans="1:28" x14ac:dyDescent="0.2">
      <c r="A12" s="198" t="s">
        <v>191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  <c r="H12" s="202">
        <v>0</v>
      </c>
      <c r="I12" s="202">
        <v>0</v>
      </c>
      <c r="J12" s="202">
        <v>0</v>
      </c>
      <c r="K12" s="202">
        <v>0</v>
      </c>
      <c r="L12" s="202">
        <v>0</v>
      </c>
      <c r="M12" s="202">
        <v>0</v>
      </c>
      <c r="N12" s="202">
        <v>0</v>
      </c>
      <c r="O12" s="202">
        <v>0</v>
      </c>
      <c r="P12" s="202">
        <v>0</v>
      </c>
      <c r="Q12" s="202">
        <v>0</v>
      </c>
      <c r="R12" s="202">
        <v>0</v>
      </c>
      <c r="S12" s="202">
        <v>0</v>
      </c>
      <c r="T12" s="202">
        <v>0</v>
      </c>
      <c r="U12" s="202">
        <v>0</v>
      </c>
      <c r="V12" s="202">
        <v>0</v>
      </c>
      <c r="W12" s="202">
        <v>0</v>
      </c>
      <c r="X12" s="202">
        <v>0</v>
      </c>
      <c r="Y12" s="202">
        <v>0</v>
      </c>
      <c r="Z12" s="202">
        <v>0</v>
      </c>
      <c r="AA12" s="202">
        <v>0</v>
      </c>
    </row>
    <row r="13" spans="1:28" x14ac:dyDescent="0.2">
      <c r="A13" s="199" t="s">
        <v>192</v>
      </c>
      <c r="B13" s="203">
        <v>0</v>
      </c>
      <c r="C13" s="203">
        <v>0</v>
      </c>
      <c r="D13" s="203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0</v>
      </c>
      <c r="J13" s="203">
        <v>0</v>
      </c>
      <c r="K13" s="203">
        <v>0</v>
      </c>
      <c r="L13" s="203">
        <v>0</v>
      </c>
      <c r="M13" s="203">
        <v>0</v>
      </c>
      <c r="N13" s="203">
        <v>0</v>
      </c>
      <c r="O13" s="203">
        <v>0</v>
      </c>
      <c r="P13" s="203">
        <v>0</v>
      </c>
      <c r="Q13" s="203">
        <v>0</v>
      </c>
      <c r="R13" s="203">
        <v>0</v>
      </c>
      <c r="S13" s="203">
        <v>0</v>
      </c>
      <c r="T13" s="203">
        <v>0</v>
      </c>
      <c r="U13" s="203">
        <v>0</v>
      </c>
      <c r="V13" s="203">
        <v>0</v>
      </c>
      <c r="W13" s="203">
        <v>0</v>
      </c>
      <c r="X13" s="203">
        <v>0</v>
      </c>
      <c r="Y13" s="203">
        <v>0</v>
      </c>
      <c r="Z13" s="203">
        <v>0</v>
      </c>
      <c r="AA13" s="203">
        <v>0</v>
      </c>
    </row>
    <row r="14" spans="1:28" x14ac:dyDescent="0.2">
      <c r="A14" s="199" t="s">
        <v>193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  <c r="R14" s="201">
        <v>0</v>
      </c>
      <c r="S14" s="201">
        <v>0</v>
      </c>
      <c r="T14" s="201">
        <v>0</v>
      </c>
      <c r="U14" s="201">
        <v>0</v>
      </c>
      <c r="V14" s="201">
        <v>0</v>
      </c>
      <c r="W14" s="201">
        <v>0</v>
      </c>
      <c r="X14" s="201">
        <v>0</v>
      </c>
      <c r="Y14" s="201">
        <v>0</v>
      </c>
      <c r="Z14" s="201">
        <v>0</v>
      </c>
      <c r="AA14" s="201">
        <v>0</v>
      </c>
    </row>
    <row r="15" spans="1:28" x14ac:dyDescent="0.2">
      <c r="A15" s="199" t="s">
        <v>194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  <c r="R15" s="201">
        <v>0</v>
      </c>
      <c r="S15" s="201">
        <v>0</v>
      </c>
      <c r="T15" s="201">
        <v>0</v>
      </c>
      <c r="U15" s="201">
        <v>0</v>
      </c>
      <c r="V15" s="201">
        <v>0</v>
      </c>
      <c r="W15" s="201">
        <v>0</v>
      </c>
      <c r="X15" s="201">
        <v>0</v>
      </c>
      <c r="Y15" s="201">
        <v>0</v>
      </c>
      <c r="Z15" s="201">
        <v>0</v>
      </c>
      <c r="AA15" s="201">
        <v>0</v>
      </c>
    </row>
    <row r="16" spans="1:28" x14ac:dyDescent="0.2">
      <c r="A16" s="199" t="s">
        <v>195</v>
      </c>
      <c r="B16" s="201">
        <v>0</v>
      </c>
      <c r="C16" s="201">
        <v>0</v>
      </c>
      <c r="D16" s="201">
        <v>0</v>
      </c>
      <c r="E16" s="201">
        <v>0</v>
      </c>
      <c r="F16" s="201">
        <v>0</v>
      </c>
      <c r="G16" s="201">
        <v>0</v>
      </c>
      <c r="H16" s="201">
        <v>0</v>
      </c>
      <c r="I16" s="201">
        <v>0</v>
      </c>
      <c r="J16" s="201">
        <v>0</v>
      </c>
      <c r="K16" s="201">
        <v>0</v>
      </c>
      <c r="L16" s="201">
        <v>0</v>
      </c>
      <c r="M16" s="201">
        <v>0</v>
      </c>
      <c r="N16" s="201">
        <v>0</v>
      </c>
      <c r="O16" s="201">
        <v>0</v>
      </c>
      <c r="P16" s="201">
        <v>0</v>
      </c>
      <c r="Q16" s="201">
        <v>0</v>
      </c>
      <c r="R16" s="201">
        <v>0</v>
      </c>
      <c r="S16" s="201">
        <v>0</v>
      </c>
      <c r="T16" s="201">
        <v>0</v>
      </c>
      <c r="U16" s="201">
        <v>0</v>
      </c>
      <c r="V16" s="201">
        <v>0</v>
      </c>
      <c r="W16" s="201">
        <v>0</v>
      </c>
      <c r="X16" s="201">
        <v>0</v>
      </c>
      <c r="Y16" s="201">
        <v>0</v>
      </c>
      <c r="Z16" s="201">
        <v>0</v>
      </c>
      <c r="AA16" s="201">
        <v>0</v>
      </c>
    </row>
    <row r="17" spans="1:27" x14ac:dyDescent="0.2">
      <c r="A17" s="199" t="s">
        <v>196</v>
      </c>
      <c r="B17" s="201">
        <v>0</v>
      </c>
      <c r="C17" s="201">
        <v>0</v>
      </c>
      <c r="D17" s="201">
        <v>0</v>
      </c>
      <c r="E17" s="201">
        <v>0</v>
      </c>
      <c r="F17" s="201">
        <v>0</v>
      </c>
      <c r="G17" s="201">
        <v>0</v>
      </c>
      <c r="H17" s="201">
        <v>0</v>
      </c>
      <c r="I17" s="201">
        <v>0</v>
      </c>
      <c r="J17" s="201">
        <v>0</v>
      </c>
      <c r="K17" s="201">
        <v>0</v>
      </c>
      <c r="L17" s="201">
        <v>0</v>
      </c>
      <c r="M17" s="201">
        <v>0</v>
      </c>
      <c r="N17" s="201">
        <v>0</v>
      </c>
      <c r="O17" s="201">
        <v>0</v>
      </c>
      <c r="P17" s="201">
        <v>0</v>
      </c>
      <c r="Q17" s="201">
        <v>0</v>
      </c>
      <c r="R17" s="201">
        <v>0</v>
      </c>
      <c r="S17" s="201">
        <v>0</v>
      </c>
      <c r="T17" s="201">
        <v>0</v>
      </c>
      <c r="U17" s="201">
        <v>0</v>
      </c>
      <c r="V17" s="201">
        <v>0</v>
      </c>
      <c r="W17" s="201">
        <v>0</v>
      </c>
      <c r="X17" s="201">
        <v>0</v>
      </c>
      <c r="Y17" s="201">
        <v>0</v>
      </c>
      <c r="Z17" s="201">
        <v>0</v>
      </c>
      <c r="AA17" s="201">
        <v>0</v>
      </c>
    </row>
    <row r="18" spans="1:27" x14ac:dyDescent="0.2">
      <c r="A18" s="199" t="s">
        <v>197</v>
      </c>
      <c r="B18" s="201">
        <v>0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v>0</v>
      </c>
      <c r="N18" s="201">
        <v>0</v>
      </c>
      <c r="O18" s="201">
        <v>0</v>
      </c>
      <c r="P18" s="201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1">
        <v>0</v>
      </c>
      <c r="W18" s="201">
        <v>0</v>
      </c>
      <c r="X18" s="201">
        <v>0</v>
      </c>
      <c r="Y18" s="201">
        <v>0</v>
      </c>
      <c r="Z18" s="201">
        <v>0</v>
      </c>
      <c r="AA18" s="201">
        <v>0</v>
      </c>
    </row>
    <row r="19" spans="1:27" x14ac:dyDescent="0.2">
      <c r="A19" s="199" t="s">
        <v>198</v>
      </c>
      <c r="B19" s="201">
        <v>0</v>
      </c>
      <c r="C19" s="201">
        <v>0</v>
      </c>
      <c r="D19" s="201">
        <v>0</v>
      </c>
      <c r="E19" s="201">
        <v>0</v>
      </c>
      <c r="F19" s="201">
        <v>0</v>
      </c>
      <c r="G19" s="201">
        <v>0</v>
      </c>
      <c r="H19" s="201">
        <v>0</v>
      </c>
      <c r="I19" s="201">
        <v>0</v>
      </c>
      <c r="J19" s="201">
        <v>0</v>
      </c>
      <c r="K19" s="201">
        <v>0</v>
      </c>
      <c r="L19" s="201">
        <v>0</v>
      </c>
      <c r="M19" s="201">
        <v>0</v>
      </c>
      <c r="N19" s="201">
        <v>0</v>
      </c>
      <c r="O19" s="201">
        <v>0</v>
      </c>
      <c r="P19" s="201">
        <v>0</v>
      </c>
      <c r="Q19" s="201">
        <v>0</v>
      </c>
      <c r="R19" s="201">
        <v>0</v>
      </c>
      <c r="S19" s="201">
        <v>0</v>
      </c>
      <c r="T19" s="201">
        <v>0</v>
      </c>
      <c r="U19" s="201">
        <v>0</v>
      </c>
      <c r="V19" s="201">
        <v>0</v>
      </c>
      <c r="W19" s="201">
        <v>0</v>
      </c>
      <c r="X19" s="201">
        <v>0</v>
      </c>
      <c r="Y19" s="201">
        <v>0</v>
      </c>
      <c r="Z19" s="201">
        <v>0</v>
      </c>
      <c r="AA19" s="201">
        <v>0</v>
      </c>
    </row>
    <row r="20" spans="1:27" x14ac:dyDescent="0.2">
      <c r="A20" s="199" t="s">
        <v>199</v>
      </c>
      <c r="B20" s="201">
        <v>0</v>
      </c>
      <c r="C20" s="201">
        <v>0</v>
      </c>
      <c r="D20" s="201">
        <v>0</v>
      </c>
      <c r="E20" s="201">
        <v>0</v>
      </c>
      <c r="F20" s="201">
        <v>0</v>
      </c>
      <c r="G20" s="201">
        <v>0</v>
      </c>
      <c r="H20" s="201">
        <v>0</v>
      </c>
      <c r="I20" s="201">
        <v>0</v>
      </c>
      <c r="J20" s="201">
        <v>0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</v>
      </c>
      <c r="Q20" s="201">
        <v>0</v>
      </c>
      <c r="R20" s="201">
        <v>0</v>
      </c>
      <c r="S20" s="201">
        <v>0</v>
      </c>
      <c r="T20" s="201">
        <v>0</v>
      </c>
      <c r="U20" s="201">
        <v>0</v>
      </c>
      <c r="V20" s="201">
        <v>0</v>
      </c>
      <c r="W20" s="201">
        <v>0</v>
      </c>
      <c r="X20" s="201">
        <v>0</v>
      </c>
      <c r="Y20" s="201">
        <v>0</v>
      </c>
      <c r="Z20" s="201">
        <v>0</v>
      </c>
      <c r="AA20" s="201">
        <v>0</v>
      </c>
    </row>
    <row r="21" spans="1:27" x14ac:dyDescent="0.2">
      <c r="A21" s="199" t="s">
        <v>200</v>
      </c>
      <c r="B21" s="201">
        <v>0</v>
      </c>
      <c r="C21" s="201">
        <v>0</v>
      </c>
      <c r="D21" s="201">
        <v>0</v>
      </c>
      <c r="E21" s="201">
        <v>0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1">
        <v>0</v>
      </c>
      <c r="L21" s="201">
        <v>0</v>
      </c>
      <c r="M21" s="201">
        <v>0</v>
      </c>
      <c r="N21" s="201">
        <v>0</v>
      </c>
      <c r="O21" s="201">
        <v>0</v>
      </c>
      <c r="P21" s="201">
        <v>0</v>
      </c>
      <c r="Q21" s="201">
        <v>0</v>
      </c>
      <c r="R21" s="201">
        <v>0</v>
      </c>
      <c r="S21" s="201">
        <v>0</v>
      </c>
      <c r="T21" s="201">
        <v>0</v>
      </c>
      <c r="U21" s="201">
        <v>0</v>
      </c>
      <c r="V21" s="201">
        <v>0</v>
      </c>
      <c r="W21" s="201">
        <v>0</v>
      </c>
      <c r="X21" s="201">
        <v>0</v>
      </c>
      <c r="Y21" s="201">
        <v>0</v>
      </c>
      <c r="Z21" s="201">
        <v>0</v>
      </c>
      <c r="AA21" s="201">
        <v>0</v>
      </c>
    </row>
    <row r="22" spans="1:27" x14ac:dyDescent="0.2">
      <c r="A22" s="199" t="s">
        <v>201</v>
      </c>
      <c r="B22" s="201">
        <v>0</v>
      </c>
      <c r="C22" s="201">
        <v>0</v>
      </c>
      <c r="D22" s="201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  <c r="L22" s="201">
        <v>0</v>
      </c>
      <c r="M22" s="201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1">
        <v>0</v>
      </c>
      <c r="W22" s="201">
        <v>0</v>
      </c>
      <c r="X22" s="201">
        <v>0</v>
      </c>
      <c r="Y22" s="201">
        <v>0</v>
      </c>
      <c r="Z22" s="201">
        <v>0</v>
      </c>
      <c r="AA22" s="201">
        <v>0</v>
      </c>
    </row>
    <row r="23" spans="1:27" x14ac:dyDescent="0.2">
      <c r="A23" s="199" t="s">
        <v>202</v>
      </c>
      <c r="B23" s="201">
        <v>0</v>
      </c>
      <c r="C23" s="201">
        <v>0</v>
      </c>
      <c r="D23" s="201">
        <v>0</v>
      </c>
      <c r="E23" s="201">
        <v>0</v>
      </c>
      <c r="F23" s="201">
        <v>0</v>
      </c>
      <c r="G23" s="201">
        <v>0</v>
      </c>
      <c r="H23" s="201">
        <v>0</v>
      </c>
      <c r="I23" s="201">
        <v>0</v>
      </c>
      <c r="J23" s="201">
        <v>0</v>
      </c>
      <c r="K23" s="201">
        <v>0</v>
      </c>
      <c r="L23" s="201">
        <v>0</v>
      </c>
      <c r="M23" s="201">
        <v>0</v>
      </c>
      <c r="N23" s="201">
        <v>0</v>
      </c>
      <c r="O23" s="201">
        <v>0</v>
      </c>
      <c r="P23" s="201">
        <v>0</v>
      </c>
      <c r="Q23" s="201">
        <v>0</v>
      </c>
      <c r="R23" s="201">
        <v>0</v>
      </c>
      <c r="S23" s="201">
        <v>0</v>
      </c>
      <c r="T23" s="201">
        <v>0</v>
      </c>
      <c r="U23" s="201">
        <v>0</v>
      </c>
      <c r="V23" s="201">
        <v>0</v>
      </c>
      <c r="W23" s="201">
        <v>0</v>
      </c>
      <c r="X23" s="201">
        <v>0</v>
      </c>
      <c r="Y23" s="201">
        <v>0</v>
      </c>
      <c r="Z23" s="201">
        <v>0</v>
      </c>
      <c r="AA23" s="201">
        <v>0</v>
      </c>
    </row>
    <row r="24" spans="1:27" x14ac:dyDescent="0.2">
      <c r="A24" s="199" t="s">
        <v>203</v>
      </c>
      <c r="B24" s="201">
        <v>0</v>
      </c>
      <c r="C24" s="201">
        <v>0</v>
      </c>
      <c r="D24" s="201">
        <v>0</v>
      </c>
      <c r="E24" s="201">
        <v>0</v>
      </c>
      <c r="F24" s="201">
        <v>0</v>
      </c>
      <c r="G24" s="201">
        <v>0</v>
      </c>
      <c r="H24" s="201">
        <v>0</v>
      </c>
      <c r="I24" s="201">
        <v>0</v>
      </c>
      <c r="J24" s="201">
        <v>0</v>
      </c>
      <c r="K24" s="20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01">
        <v>0</v>
      </c>
      <c r="R24" s="201">
        <v>0</v>
      </c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</row>
    <row r="25" spans="1:27" x14ac:dyDescent="0.2">
      <c r="A25" s="199" t="s">
        <v>204</v>
      </c>
      <c r="B25" s="201">
        <v>0</v>
      </c>
      <c r="C25" s="201">
        <v>0</v>
      </c>
      <c r="D25" s="201">
        <v>0</v>
      </c>
      <c r="E25" s="201">
        <v>0</v>
      </c>
      <c r="F25" s="201">
        <v>0</v>
      </c>
      <c r="G25" s="201">
        <v>0</v>
      </c>
      <c r="H25" s="201">
        <v>0</v>
      </c>
      <c r="I25" s="201">
        <v>0</v>
      </c>
      <c r="J25" s="201">
        <v>0</v>
      </c>
      <c r="K25" s="201">
        <v>0</v>
      </c>
      <c r="L25" s="201">
        <v>0</v>
      </c>
      <c r="M25" s="201">
        <v>0</v>
      </c>
      <c r="N25" s="201">
        <v>0</v>
      </c>
      <c r="O25" s="201">
        <v>0</v>
      </c>
      <c r="P25" s="201">
        <v>0</v>
      </c>
      <c r="Q25" s="201">
        <v>0</v>
      </c>
      <c r="R25" s="201">
        <v>0</v>
      </c>
      <c r="S25" s="201">
        <v>0</v>
      </c>
      <c r="T25" s="201">
        <v>0</v>
      </c>
      <c r="U25" s="201">
        <v>0</v>
      </c>
      <c r="V25" s="201">
        <v>0</v>
      </c>
      <c r="W25" s="201">
        <v>0</v>
      </c>
      <c r="X25" s="201">
        <v>0</v>
      </c>
      <c r="Y25" s="201">
        <v>0</v>
      </c>
      <c r="Z25" s="201">
        <v>0</v>
      </c>
      <c r="AA25" s="201">
        <v>0</v>
      </c>
    </row>
    <row r="26" spans="1:27" x14ac:dyDescent="0.2">
      <c r="A26" s="198" t="s">
        <v>205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97">
        <v>0</v>
      </c>
      <c r="X26" s="197">
        <v>0</v>
      </c>
      <c r="Y26" s="197">
        <v>0</v>
      </c>
      <c r="Z26" s="197">
        <v>0</v>
      </c>
      <c r="AA26" s="197">
        <v>0</v>
      </c>
    </row>
    <row r="27" spans="1:27" x14ac:dyDescent="0.2">
      <c r="A27" s="199" t="s">
        <v>206</v>
      </c>
      <c r="B27" s="204">
        <v>0</v>
      </c>
      <c r="C27" s="204">
        <v>0</v>
      </c>
      <c r="D27" s="204">
        <v>0</v>
      </c>
      <c r="E27" s="204">
        <v>0</v>
      </c>
      <c r="F27" s="204">
        <v>0</v>
      </c>
      <c r="G27" s="204">
        <v>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4">
        <v>0</v>
      </c>
      <c r="U27" s="204">
        <v>0</v>
      </c>
      <c r="V27" s="204">
        <v>0</v>
      </c>
      <c r="W27" s="204">
        <v>0</v>
      </c>
      <c r="X27" s="204">
        <v>0</v>
      </c>
      <c r="Y27" s="204">
        <v>0</v>
      </c>
      <c r="Z27" s="204">
        <v>0</v>
      </c>
      <c r="AA27" s="204">
        <v>0</v>
      </c>
    </row>
    <row r="28" spans="1:27" x14ac:dyDescent="0.2">
      <c r="A28" s="199" t="s">
        <v>207</v>
      </c>
      <c r="B28" s="201">
        <v>0</v>
      </c>
      <c r="C28" s="201">
        <v>0</v>
      </c>
      <c r="D28" s="201">
        <v>0</v>
      </c>
      <c r="E28" s="201">
        <v>0</v>
      </c>
      <c r="F28" s="201">
        <v>0</v>
      </c>
      <c r="G28" s="201">
        <v>0</v>
      </c>
      <c r="H28" s="201">
        <v>0</v>
      </c>
      <c r="I28" s="201">
        <v>0</v>
      </c>
      <c r="J28" s="201">
        <v>0</v>
      </c>
      <c r="K28" s="201">
        <v>0</v>
      </c>
      <c r="L28" s="201">
        <v>0</v>
      </c>
      <c r="M28" s="201">
        <v>0</v>
      </c>
      <c r="N28" s="201">
        <v>0</v>
      </c>
      <c r="O28" s="201">
        <v>0</v>
      </c>
      <c r="P28" s="201">
        <v>0</v>
      </c>
      <c r="Q28" s="201">
        <v>0</v>
      </c>
      <c r="R28" s="201">
        <v>0</v>
      </c>
      <c r="S28" s="201">
        <v>0</v>
      </c>
      <c r="T28" s="201">
        <v>0</v>
      </c>
      <c r="U28" s="201">
        <v>0</v>
      </c>
      <c r="V28" s="201">
        <v>0</v>
      </c>
      <c r="W28" s="201">
        <v>0</v>
      </c>
      <c r="X28" s="201">
        <v>0</v>
      </c>
      <c r="Y28" s="201">
        <v>0</v>
      </c>
      <c r="Z28" s="201">
        <v>0</v>
      </c>
      <c r="AA28" s="201">
        <v>0</v>
      </c>
    </row>
    <row r="29" spans="1:27" x14ac:dyDescent="0.2">
      <c r="A29" s="199" t="s">
        <v>208</v>
      </c>
      <c r="B29" s="201">
        <v>0</v>
      </c>
      <c r="C29" s="201">
        <v>0</v>
      </c>
      <c r="D29" s="201">
        <v>0</v>
      </c>
      <c r="E29" s="201">
        <v>0</v>
      </c>
      <c r="F29" s="201">
        <v>0</v>
      </c>
      <c r="G29" s="201">
        <v>0</v>
      </c>
      <c r="H29" s="201">
        <v>0</v>
      </c>
      <c r="I29" s="201">
        <v>0</v>
      </c>
      <c r="J29" s="201">
        <v>0</v>
      </c>
      <c r="K29" s="201">
        <v>0</v>
      </c>
      <c r="L29" s="201">
        <v>0</v>
      </c>
      <c r="M29" s="201">
        <v>0</v>
      </c>
      <c r="N29" s="201">
        <v>0</v>
      </c>
      <c r="O29" s="201">
        <v>0</v>
      </c>
      <c r="P29" s="201">
        <v>0</v>
      </c>
      <c r="Q29" s="201">
        <v>0</v>
      </c>
      <c r="R29" s="201">
        <v>0</v>
      </c>
      <c r="S29" s="201">
        <v>0</v>
      </c>
      <c r="T29" s="201">
        <v>0</v>
      </c>
      <c r="U29" s="201">
        <v>0</v>
      </c>
      <c r="V29" s="201">
        <v>0</v>
      </c>
      <c r="W29" s="201">
        <v>0</v>
      </c>
      <c r="X29" s="201">
        <v>0</v>
      </c>
      <c r="Y29" s="201">
        <v>0</v>
      </c>
      <c r="Z29" s="201">
        <v>0</v>
      </c>
      <c r="AA29" s="201">
        <v>0</v>
      </c>
    </row>
    <row r="30" spans="1:27" x14ac:dyDescent="0.2">
      <c r="A30" s="199" t="s">
        <v>209</v>
      </c>
      <c r="B30" s="201">
        <v>0</v>
      </c>
      <c r="C30" s="201">
        <v>0</v>
      </c>
      <c r="D30" s="201">
        <v>0</v>
      </c>
      <c r="E30" s="201">
        <v>0</v>
      </c>
      <c r="F30" s="201">
        <v>0</v>
      </c>
      <c r="G30" s="201">
        <v>0</v>
      </c>
      <c r="H30" s="201">
        <v>0</v>
      </c>
      <c r="I30" s="201">
        <v>0</v>
      </c>
      <c r="J30" s="201">
        <v>0</v>
      </c>
      <c r="K30" s="201">
        <v>0</v>
      </c>
      <c r="L30" s="201">
        <v>0</v>
      </c>
      <c r="M30" s="201">
        <v>0</v>
      </c>
      <c r="N30" s="201">
        <v>0</v>
      </c>
      <c r="O30" s="201">
        <v>0</v>
      </c>
      <c r="P30" s="201">
        <v>0</v>
      </c>
      <c r="Q30" s="201">
        <v>0</v>
      </c>
      <c r="R30" s="201">
        <v>0</v>
      </c>
      <c r="S30" s="201">
        <v>0</v>
      </c>
      <c r="T30" s="201">
        <v>0</v>
      </c>
      <c r="U30" s="201">
        <v>0</v>
      </c>
      <c r="V30" s="201">
        <v>0</v>
      </c>
      <c r="W30" s="201">
        <v>0</v>
      </c>
      <c r="X30" s="201">
        <v>0</v>
      </c>
      <c r="Y30" s="201">
        <v>0</v>
      </c>
      <c r="Z30" s="201">
        <v>0</v>
      </c>
      <c r="AA30" s="201">
        <v>0</v>
      </c>
    </row>
    <row r="31" spans="1:27" x14ac:dyDescent="0.2">
      <c r="A31" s="199" t="s">
        <v>210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v>0</v>
      </c>
      <c r="W31" s="201">
        <v>0</v>
      </c>
      <c r="X31" s="201">
        <v>0</v>
      </c>
      <c r="Y31" s="201">
        <v>0</v>
      </c>
      <c r="Z31" s="201">
        <v>0</v>
      </c>
      <c r="AA31" s="201">
        <v>0</v>
      </c>
    </row>
    <row r="32" spans="1:27" x14ac:dyDescent="0.2">
      <c r="A32" s="198" t="s">
        <v>211</v>
      </c>
      <c r="B32" s="197">
        <v>0</v>
      </c>
      <c r="C32" s="197">
        <v>0</v>
      </c>
      <c r="D32" s="197">
        <v>0</v>
      </c>
      <c r="E32" s="197">
        <v>0</v>
      </c>
      <c r="F32" s="197">
        <v>0</v>
      </c>
      <c r="G32" s="197">
        <v>0</v>
      </c>
      <c r="H32" s="197">
        <v>0</v>
      </c>
      <c r="I32" s="197">
        <v>0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  <c r="T32" s="197">
        <v>0</v>
      </c>
      <c r="U32" s="197">
        <v>0</v>
      </c>
      <c r="V32" s="197">
        <v>0</v>
      </c>
      <c r="W32" s="197">
        <v>0</v>
      </c>
      <c r="X32" s="197">
        <v>0</v>
      </c>
      <c r="Y32" s="197">
        <v>0</v>
      </c>
      <c r="Z32" s="197">
        <v>0</v>
      </c>
      <c r="AA32" s="197">
        <v>0</v>
      </c>
    </row>
    <row r="33" spans="1:28" x14ac:dyDescent="0.2">
      <c r="A33" s="199" t="s">
        <v>212</v>
      </c>
      <c r="B33" s="201">
        <v>0</v>
      </c>
      <c r="C33" s="201">
        <v>0</v>
      </c>
      <c r="D33" s="201">
        <v>0</v>
      </c>
      <c r="E33" s="201">
        <v>0</v>
      </c>
      <c r="F33" s="201">
        <v>0</v>
      </c>
      <c r="G33" s="201">
        <v>0</v>
      </c>
      <c r="H33" s="201">
        <v>0</v>
      </c>
      <c r="I33" s="201">
        <v>0</v>
      </c>
      <c r="J33" s="201">
        <v>0</v>
      </c>
      <c r="K33" s="201">
        <v>0</v>
      </c>
      <c r="L33" s="201">
        <v>0</v>
      </c>
      <c r="M33" s="201">
        <v>0</v>
      </c>
      <c r="N33" s="201">
        <v>0</v>
      </c>
      <c r="O33" s="201">
        <v>0</v>
      </c>
      <c r="P33" s="201">
        <v>0</v>
      </c>
      <c r="Q33" s="201">
        <v>0</v>
      </c>
      <c r="R33" s="201">
        <v>0</v>
      </c>
      <c r="S33" s="201">
        <v>0</v>
      </c>
      <c r="T33" s="201">
        <v>0</v>
      </c>
      <c r="U33" s="201">
        <v>0</v>
      </c>
      <c r="V33" s="201">
        <v>0</v>
      </c>
      <c r="W33" s="201">
        <v>0</v>
      </c>
      <c r="X33" s="201">
        <v>0</v>
      </c>
      <c r="Y33" s="201">
        <v>0</v>
      </c>
      <c r="Z33" s="201">
        <v>0</v>
      </c>
      <c r="AA33" s="201">
        <v>0</v>
      </c>
    </row>
    <row r="34" spans="1:28" x14ac:dyDescent="0.2">
      <c r="A34" s="199" t="s">
        <v>213</v>
      </c>
      <c r="B34" s="201">
        <v>0</v>
      </c>
      <c r="C34" s="201">
        <v>0</v>
      </c>
      <c r="D34" s="201">
        <v>0</v>
      </c>
      <c r="E34" s="201">
        <v>0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  <c r="L34" s="201">
        <v>0</v>
      </c>
      <c r="M34" s="201">
        <v>0</v>
      </c>
      <c r="N34" s="201">
        <v>0</v>
      </c>
      <c r="O34" s="201">
        <v>0</v>
      </c>
      <c r="P34" s="201">
        <v>0</v>
      </c>
      <c r="Q34" s="201">
        <v>0</v>
      </c>
      <c r="R34" s="201">
        <v>0</v>
      </c>
      <c r="S34" s="201">
        <v>0</v>
      </c>
      <c r="T34" s="201">
        <v>0</v>
      </c>
      <c r="U34" s="201">
        <v>0</v>
      </c>
      <c r="V34" s="201">
        <v>0</v>
      </c>
      <c r="W34" s="201">
        <v>0</v>
      </c>
      <c r="X34" s="201">
        <v>0</v>
      </c>
      <c r="Y34" s="201">
        <v>0</v>
      </c>
      <c r="Z34" s="201">
        <v>0</v>
      </c>
      <c r="AA34" s="201">
        <v>0</v>
      </c>
    </row>
    <row r="35" spans="1:28" x14ac:dyDescent="0.2">
      <c r="A35" s="199" t="s">
        <v>214</v>
      </c>
      <c r="B35" s="201">
        <v>0</v>
      </c>
      <c r="C35" s="201">
        <v>0</v>
      </c>
      <c r="D35" s="201">
        <v>0</v>
      </c>
      <c r="E35" s="201">
        <v>0</v>
      </c>
      <c r="F35" s="201">
        <v>0</v>
      </c>
      <c r="G35" s="201">
        <v>0</v>
      </c>
      <c r="H35" s="201">
        <v>0</v>
      </c>
      <c r="I35" s="201">
        <v>0</v>
      </c>
      <c r="J35" s="201">
        <v>0</v>
      </c>
      <c r="K35" s="201">
        <v>0</v>
      </c>
      <c r="L35" s="201">
        <v>0</v>
      </c>
      <c r="M35" s="201">
        <v>0</v>
      </c>
      <c r="N35" s="201">
        <v>0</v>
      </c>
      <c r="O35" s="201">
        <v>0</v>
      </c>
      <c r="P35" s="201">
        <v>0</v>
      </c>
      <c r="Q35" s="201">
        <v>0</v>
      </c>
      <c r="R35" s="201">
        <v>0</v>
      </c>
      <c r="S35" s="201">
        <v>0</v>
      </c>
      <c r="T35" s="201">
        <v>0</v>
      </c>
      <c r="U35" s="201">
        <v>0</v>
      </c>
      <c r="V35" s="201">
        <v>0</v>
      </c>
      <c r="W35" s="201">
        <v>0</v>
      </c>
      <c r="X35" s="201">
        <v>0</v>
      </c>
      <c r="Y35" s="201">
        <v>0</v>
      </c>
      <c r="Z35" s="201">
        <v>0</v>
      </c>
      <c r="AA35" s="201">
        <v>0</v>
      </c>
    </row>
    <row r="36" spans="1:28" x14ac:dyDescent="0.2">
      <c r="A36" s="205" t="s">
        <v>215</v>
      </c>
      <c r="B36" s="206">
        <v>0</v>
      </c>
      <c r="C36" s="206">
        <v>0</v>
      </c>
      <c r="D36" s="206">
        <v>0</v>
      </c>
      <c r="E36" s="206">
        <v>0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v>0</v>
      </c>
      <c r="W36" s="206">
        <v>0</v>
      </c>
      <c r="X36" s="206">
        <v>0</v>
      </c>
      <c r="Y36" s="206">
        <v>0</v>
      </c>
      <c r="Z36" s="206">
        <v>0</v>
      </c>
      <c r="AA36" s="206">
        <v>0</v>
      </c>
    </row>
    <row r="37" spans="1:28" x14ac:dyDescent="0.2">
      <c r="A37" s="198" t="s">
        <v>216</v>
      </c>
      <c r="B37" s="197">
        <v>0</v>
      </c>
      <c r="C37" s="197">
        <v>0</v>
      </c>
      <c r="D37" s="197">
        <v>0</v>
      </c>
      <c r="E37" s="197">
        <v>0</v>
      </c>
      <c r="F37" s="197">
        <v>0</v>
      </c>
      <c r="G37" s="197">
        <v>0</v>
      </c>
      <c r="H37" s="197">
        <v>0</v>
      </c>
      <c r="I37" s="197">
        <v>0</v>
      </c>
      <c r="J37" s="197">
        <v>0</v>
      </c>
      <c r="K37" s="197">
        <v>0</v>
      </c>
      <c r="L37" s="197">
        <v>0</v>
      </c>
      <c r="M37" s="197">
        <v>0</v>
      </c>
      <c r="N37" s="197">
        <v>0</v>
      </c>
      <c r="O37" s="197">
        <v>0</v>
      </c>
      <c r="P37" s="197">
        <v>0</v>
      </c>
      <c r="Q37" s="197">
        <v>0</v>
      </c>
      <c r="R37" s="197">
        <v>0</v>
      </c>
      <c r="S37" s="197">
        <v>0</v>
      </c>
      <c r="T37" s="197">
        <v>0</v>
      </c>
      <c r="U37" s="197">
        <v>0</v>
      </c>
      <c r="V37" s="197">
        <v>0</v>
      </c>
      <c r="W37" s="197">
        <v>0</v>
      </c>
      <c r="X37" s="197">
        <v>0</v>
      </c>
      <c r="Y37" s="197">
        <v>0</v>
      </c>
      <c r="Z37" s="197">
        <v>0</v>
      </c>
      <c r="AA37" s="197">
        <v>0</v>
      </c>
      <c r="AB37" t="s">
        <v>359</v>
      </c>
    </row>
    <row r="38" spans="1:28" x14ac:dyDescent="0.2">
      <c r="A38" s="207" t="s">
        <v>217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  <c r="R38" s="208">
        <v>0</v>
      </c>
      <c r="S38" s="208">
        <v>0</v>
      </c>
      <c r="T38" s="208">
        <v>0</v>
      </c>
      <c r="U38" s="208">
        <v>0</v>
      </c>
      <c r="V38" s="208">
        <v>0</v>
      </c>
      <c r="W38" s="208">
        <v>0</v>
      </c>
      <c r="X38" s="208">
        <v>0</v>
      </c>
      <c r="Y38" s="208">
        <v>0</v>
      </c>
      <c r="Z38" s="208">
        <v>0</v>
      </c>
      <c r="AA38" s="208">
        <v>0</v>
      </c>
    </row>
    <row r="39" spans="1:28" x14ac:dyDescent="0.2">
      <c r="A39" s="209" t="s">
        <v>218</v>
      </c>
      <c r="B39" s="201">
        <v>0</v>
      </c>
      <c r="C39" s="201">
        <v>0</v>
      </c>
      <c r="D39" s="201">
        <v>0</v>
      </c>
      <c r="E39" s="201">
        <v>0</v>
      </c>
      <c r="F39" s="201">
        <v>0</v>
      </c>
      <c r="G39" s="201">
        <v>0</v>
      </c>
      <c r="H39" s="201">
        <v>0</v>
      </c>
      <c r="I39" s="201">
        <v>0</v>
      </c>
      <c r="J39" s="201">
        <v>0</v>
      </c>
      <c r="K39" s="201">
        <v>0</v>
      </c>
      <c r="L39" s="201">
        <v>0</v>
      </c>
      <c r="M39" s="201">
        <v>0</v>
      </c>
      <c r="N39" s="201">
        <v>0</v>
      </c>
      <c r="O39" s="201">
        <v>0</v>
      </c>
      <c r="P39" s="201">
        <v>0</v>
      </c>
      <c r="Q39" s="201">
        <v>0</v>
      </c>
      <c r="R39" s="201">
        <v>0</v>
      </c>
      <c r="S39" s="201">
        <v>0</v>
      </c>
      <c r="T39" s="201">
        <v>0</v>
      </c>
      <c r="U39" s="201">
        <v>0</v>
      </c>
      <c r="V39" s="201">
        <v>0</v>
      </c>
      <c r="W39" s="201">
        <v>0</v>
      </c>
      <c r="X39" s="201">
        <v>0</v>
      </c>
      <c r="Y39" s="201">
        <v>0</v>
      </c>
      <c r="Z39" s="201">
        <v>0</v>
      </c>
      <c r="AA39" s="201">
        <v>0</v>
      </c>
    </row>
    <row r="40" spans="1:28" x14ac:dyDescent="0.2">
      <c r="A40" s="209" t="s">
        <v>219</v>
      </c>
      <c r="B40" s="201">
        <v>0</v>
      </c>
      <c r="C40" s="201">
        <v>0</v>
      </c>
      <c r="D40" s="201">
        <v>0</v>
      </c>
      <c r="E40" s="201">
        <v>0</v>
      </c>
      <c r="F40" s="201">
        <v>0</v>
      </c>
      <c r="G40" s="201">
        <v>0</v>
      </c>
      <c r="H40" s="201">
        <v>0</v>
      </c>
      <c r="I40" s="201">
        <v>0</v>
      </c>
      <c r="J40" s="201">
        <v>0</v>
      </c>
      <c r="K40" s="201">
        <v>0</v>
      </c>
      <c r="L40" s="201">
        <v>0</v>
      </c>
      <c r="M40" s="201">
        <v>0</v>
      </c>
      <c r="N40" s="201">
        <v>0</v>
      </c>
      <c r="O40" s="201">
        <v>0</v>
      </c>
      <c r="P40" s="201">
        <v>0</v>
      </c>
      <c r="Q40" s="201">
        <v>0</v>
      </c>
      <c r="R40" s="201">
        <v>0</v>
      </c>
      <c r="S40" s="201">
        <v>0</v>
      </c>
      <c r="T40" s="201">
        <v>0</v>
      </c>
      <c r="U40" s="201">
        <v>0</v>
      </c>
      <c r="V40" s="201">
        <v>0</v>
      </c>
      <c r="W40" s="201">
        <v>0</v>
      </c>
      <c r="X40" s="201">
        <v>0</v>
      </c>
      <c r="Y40" s="201">
        <v>0</v>
      </c>
      <c r="Z40" s="201">
        <v>0</v>
      </c>
      <c r="AA40" s="201">
        <v>0</v>
      </c>
    </row>
    <row r="41" spans="1:28" x14ac:dyDescent="0.2">
      <c r="A41" s="207" t="s">
        <v>220</v>
      </c>
      <c r="B41" s="201">
        <v>0</v>
      </c>
      <c r="C41" s="201">
        <v>0</v>
      </c>
      <c r="D41" s="201">
        <v>0</v>
      </c>
      <c r="E41" s="201">
        <v>0</v>
      </c>
      <c r="F41" s="201">
        <v>0</v>
      </c>
      <c r="G41" s="201">
        <v>0</v>
      </c>
      <c r="H41" s="201">
        <v>0</v>
      </c>
      <c r="I41" s="201">
        <v>0</v>
      </c>
      <c r="J41" s="201">
        <v>0</v>
      </c>
      <c r="K41" s="201">
        <v>0</v>
      </c>
      <c r="L41" s="201">
        <v>0</v>
      </c>
      <c r="M41" s="201">
        <v>0</v>
      </c>
      <c r="N41" s="201">
        <v>0</v>
      </c>
      <c r="O41" s="201">
        <v>0</v>
      </c>
      <c r="P41" s="201">
        <v>0</v>
      </c>
      <c r="Q41" s="201">
        <v>0</v>
      </c>
      <c r="R41" s="201">
        <v>0</v>
      </c>
      <c r="S41" s="201">
        <v>0</v>
      </c>
      <c r="T41" s="201">
        <v>0</v>
      </c>
      <c r="U41" s="201">
        <v>0</v>
      </c>
      <c r="V41" s="201">
        <v>0</v>
      </c>
      <c r="W41" s="201">
        <v>0</v>
      </c>
      <c r="X41" s="201">
        <v>0</v>
      </c>
      <c r="Y41" s="201">
        <v>0</v>
      </c>
      <c r="Z41" s="201">
        <v>0</v>
      </c>
      <c r="AA41" s="201">
        <v>0</v>
      </c>
    </row>
    <row r="42" spans="1:28" x14ac:dyDescent="0.2">
      <c r="A42" s="198" t="s">
        <v>221</v>
      </c>
      <c r="B42" s="197">
        <v>0</v>
      </c>
      <c r="C42" s="197">
        <v>0</v>
      </c>
      <c r="D42" s="197">
        <v>0</v>
      </c>
      <c r="E42" s="197">
        <v>0</v>
      </c>
      <c r="F42" s="197">
        <v>0</v>
      </c>
      <c r="G42" s="197">
        <v>0</v>
      </c>
      <c r="H42" s="197">
        <v>0</v>
      </c>
      <c r="I42" s="197">
        <v>0</v>
      </c>
      <c r="J42" s="197">
        <v>0</v>
      </c>
      <c r="K42" s="197">
        <v>0</v>
      </c>
      <c r="L42" s="197">
        <v>0</v>
      </c>
      <c r="M42" s="197">
        <v>0</v>
      </c>
      <c r="N42" s="197">
        <v>0</v>
      </c>
      <c r="O42" s="197">
        <v>0</v>
      </c>
      <c r="P42" s="197">
        <v>0</v>
      </c>
      <c r="Q42" s="197">
        <v>0</v>
      </c>
      <c r="R42" s="197">
        <v>0</v>
      </c>
      <c r="S42" s="197">
        <v>0</v>
      </c>
      <c r="T42" s="197">
        <v>0</v>
      </c>
      <c r="U42" s="197">
        <v>0</v>
      </c>
      <c r="V42" s="197">
        <v>0</v>
      </c>
      <c r="W42" s="197">
        <v>0</v>
      </c>
      <c r="X42" s="197">
        <v>0</v>
      </c>
      <c r="Y42" s="197">
        <v>0</v>
      </c>
      <c r="Z42" s="197">
        <v>0</v>
      </c>
      <c r="AA42" s="197">
        <v>0</v>
      </c>
      <c r="AB42" t="s">
        <v>360</v>
      </c>
    </row>
    <row r="43" spans="1:28" x14ac:dyDescent="0.2">
      <c r="A43" s="199" t="s">
        <v>222</v>
      </c>
      <c r="B43" s="201">
        <v>0</v>
      </c>
      <c r="C43" s="201">
        <v>0</v>
      </c>
      <c r="D43" s="201">
        <v>0</v>
      </c>
      <c r="E43" s="201">
        <v>0</v>
      </c>
      <c r="F43" s="201">
        <v>0</v>
      </c>
      <c r="G43" s="201">
        <v>0</v>
      </c>
      <c r="H43" s="201">
        <v>0</v>
      </c>
      <c r="I43" s="201">
        <v>0</v>
      </c>
      <c r="J43" s="201">
        <v>0</v>
      </c>
      <c r="K43" s="201">
        <v>0</v>
      </c>
      <c r="L43" s="201">
        <v>0</v>
      </c>
      <c r="M43" s="201">
        <v>0</v>
      </c>
      <c r="N43" s="201">
        <v>0</v>
      </c>
      <c r="O43" s="201">
        <v>0</v>
      </c>
      <c r="P43" s="201">
        <v>0</v>
      </c>
      <c r="Q43" s="201">
        <v>0</v>
      </c>
      <c r="R43" s="201">
        <v>0</v>
      </c>
      <c r="S43" s="201">
        <v>0</v>
      </c>
      <c r="T43" s="201">
        <v>0</v>
      </c>
      <c r="U43" s="201">
        <v>0</v>
      </c>
      <c r="V43" s="201">
        <v>0</v>
      </c>
      <c r="W43" s="201">
        <v>0</v>
      </c>
      <c r="X43" s="201">
        <v>0</v>
      </c>
      <c r="Y43" s="201">
        <v>0</v>
      </c>
      <c r="Z43" s="201">
        <v>0</v>
      </c>
      <c r="AA43" s="201">
        <v>0</v>
      </c>
    </row>
    <row r="44" spans="1:28" x14ac:dyDescent="0.2">
      <c r="A44" s="210" t="s">
        <v>223</v>
      </c>
      <c r="B44" s="211">
        <v>0</v>
      </c>
      <c r="C44" s="211">
        <v>0</v>
      </c>
      <c r="D44" s="211">
        <v>0</v>
      </c>
      <c r="E44" s="211">
        <v>0</v>
      </c>
      <c r="F44" s="211">
        <v>0</v>
      </c>
      <c r="G44" s="211">
        <v>0</v>
      </c>
      <c r="H44" s="211">
        <v>0</v>
      </c>
      <c r="I44" s="211">
        <v>0</v>
      </c>
      <c r="J44" s="211">
        <v>0</v>
      </c>
      <c r="K44" s="211">
        <v>0</v>
      </c>
      <c r="L44" s="211">
        <v>0</v>
      </c>
      <c r="M44" s="211">
        <v>0</v>
      </c>
      <c r="N44" s="211">
        <v>0</v>
      </c>
      <c r="O44" s="211">
        <v>0</v>
      </c>
      <c r="P44" s="211">
        <v>0</v>
      </c>
      <c r="Q44" s="211">
        <v>0</v>
      </c>
      <c r="R44" s="211">
        <v>0</v>
      </c>
      <c r="S44" s="211">
        <v>0</v>
      </c>
      <c r="T44" s="211">
        <v>0</v>
      </c>
      <c r="U44" s="211">
        <v>0</v>
      </c>
      <c r="V44" s="211">
        <v>0</v>
      </c>
      <c r="W44" s="211">
        <v>0</v>
      </c>
      <c r="X44" s="211">
        <v>0</v>
      </c>
      <c r="Y44" s="211">
        <v>0</v>
      </c>
      <c r="Z44" s="211">
        <v>0</v>
      </c>
      <c r="AA44" s="211">
        <v>0</v>
      </c>
    </row>
    <row r="45" spans="1:28" ht="16" thickBot="1" x14ac:dyDescent="0.25">
      <c r="A45" s="212" t="s">
        <v>224</v>
      </c>
      <c r="B45" s="213">
        <v>0</v>
      </c>
      <c r="C45" s="213">
        <v>0</v>
      </c>
      <c r="D45" s="213">
        <v>0</v>
      </c>
      <c r="E45" s="213">
        <v>0</v>
      </c>
      <c r="F45" s="213">
        <v>0</v>
      </c>
      <c r="G45" s="213">
        <v>0</v>
      </c>
      <c r="H45" s="213">
        <v>0</v>
      </c>
      <c r="I45" s="213">
        <v>0</v>
      </c>
      <c r="J45" s="213">
        <v>0</v>
      </c>
      <c r="K45" s="213">
        <v>0</v>
      </c>
      <c r="L45" s="213">
        <v>0</v>
      </c>
      <c r="M45" s="213">
        <v>0</v>
      </c>
      <c r="N45" s="213">
        <v>0</v>
      </c>
      <c r="O45" s="213">
        <v>0</v>
      </c>
      <c r="P45" s="213">
        <v>0</v>
      </c>
      <c r="Q45" s="213">
        <v>0</v>
      </c>
      <c r="R45" s="213">
        <v>0</v>
      </c>
      <c r="S45" s="213">
        <v>0</v>
      </c>
      <c r="T45" s="213">
        <v>0</v>
      </c>
      <c r="U45" s="213">
        <v>0</v>
      </c>
      <c r="V45" s="213">
        <v>0</v>
      </c>
      <c r="W45" s="213">
        <v>0</v>
      </c>
      <c r="X45" s="213">
        <v>0</v>
      </c>
      <c r="Y45" s="213">
        <v>0</v>
      </c>
      <c r="Z45" s="213">
        <v>0</v>
      </c>
      <c r="AA45" s="213">
        <v>0</v>
      </c>
    </row>
    <row r="46" spans="1:28" x14ac:dyDescent="0.2">
      <c r="A46" s="194" t="s">
        <v>225</v>
      </c>
      <c r="B46" s="214">
        <v>32.411246999999996</v>
      </c>
      <c r="C46" s="214">
        <v>35.037654000000003</v>
      </c>
      <c r="D46" s="214">
        <v>39.56972300000001</v>
      </c>
      <c r="E46" s="214">
        <v>43.484823000000006</v>
      </c>
      <c r="F46" s="214">
        <v>46.808710000000005</v>
      </c>
      <c r="G46" s="214">
        <v>49.042526000000002</v>
      </c>
      <c r="H46" s="214">
        <v>57.687094999999999</v>
      </c>
      <c r="I46" s="214">
        <v>60.261144000000016</v>
      </c>
      <c r="J46" s="214">
        <v>62.218036000000005</v>
      </c>
      <c r="K46" s="214">
        <v>65.119252000000003</v>
      </c>
      <c r="L46" s="214">
        <v>69.985679000000019</v>
      </c>
      <c r="M46" s="214">
        <v>81.296792999999994</v>
      </c>
      <c r="N46" s="214">
        <v>93.725661000000002</v>
      </c>
      <c r="O46" s="214">
        <v>106.38164240000002</v>
      </c>
      <c r="P46" s="214">
        <v>116.96506009999999</v>
      </c>
      <c r="Q46" s="214">
        <v>123.06843309999999</v>
      </c>
      <c r="R46" s="214">
        <v>126.0099064799999</v>
      </c>
      <c r="S46" s="214">
        <v>141.6413798599998</v>
      </c>
      <c r="T46" s="214">
        <v>144.58285323999991</v>
      </c>
      <c r="U46" s="214">
        <v>145.64432661999982</v>
      </c>
      <c r="V46" s="214">
        <v>157.98580000000001</v>
      </c>
      <c r="W46" s="214">
        <v>165.35602666666665</v>
      </c>
      <c r="X46" s="214">
        <v>170.84625333333358</v>
      </c>
      <c r="Y46" s="214">
        <v>191.68987600000003</v>
      </c>
      <c r="Z46" s="214">
        <v>254.51517341111023</v>
      </c>
      <c r="AA46" s="214">
        <v>195.24631676604929</v>
      </c>
    </row>
    <row r="47" spans="1:28" x14ac:dyDescent="0.2">
      <c r="A47" s="215" t="s">
        <v>226</v>
      </c>
      <c r="B47" s="216">
        <v>0</v>
      </c>
      <c r="C47" s="216">
        <v>0</v>
      </c>
      <c r="D47" s="216">
        <v>0</v>
      </c>
      <c r="E47" s="216">
        <v>0</v>
      </c>
      <c r="F47" s="216">
        <v>0</v>
      </c>
      <c r="G47" s="216">
        <v>0</v>
      </c>
      <c r="H47" s="216">
        <v>0</v>
      </c>
      <c r="I47" s="216">
        <v>0</v>
      </c>
      <c r="J47" s="216">
        <v>0</v>
      </c>
      <c r="K47" s="216">
        <v>0</v>
      </c>
      <c r="L47" s="216">
        <v>0</v>
      </c>
      <c r="M47" s="216">
        <v>0</v>
      </c>
      <c r="N47" s="216">
        <v>0</v>
      </c>
      <c r="O47" s="216">
        <v>0</v>
      </c>
      <c r="P47" s="216">
        <v>0</v>
      </c>
      <c r="Q47" s="216">
        <v>0</v>
      </c>
      <c r="R47" s="216">
        <v>0</v>
      </c>
      <c r="S47" s="216">
        <v>0</v>
      </c>
      <c r="T47" s="216">
        <v>0</v>
      </c>
      <c r="U47" s="216">
        <v>0</v>
      </c>
      <c r="V47" s="216">
        <v>0</v>
      </c>
      <c r="W47" s="216">
        <v>0</v>
      </c>
      <c r="X47" s="216">
        <v>0</v>
      </c>
      <c r="Y47" s="216">
        <v>0</v>
      </c>
      <c r="Z47" s="216">
        <v>0</v>
      </c>
      <c r="AA47" s="216">
        <v>0</v>
      </c>
      <c r="AB47" t="s">
        <v>361</v>
      </c>
    </row>
    <row r="48" spans="1:28" x14ac:dyDescent="0.2">
      <c r="A48" s="217" t="s">
        <v>227</v>
      </c>
      <c r="B48" s="204">
        <v>0</v>
      </c>
      <c r="C48" s="204">
        <v>0</v>
      </c>
      <c r="D48" s="204">
        <v>0</v>
      </c>
      <c r="E48" s="204">
        <v>0</v>
      </c>
      <c r="F48" s="204">
        <v>0</v>
      </c>
      <c r="G48" s="204">
        <v>0</v>
      </c>
      <c r="H48" s="204">
        <v>0</v>
      </c>
      <c r="I48" s="204">
        <v>0</v>
      </c>
      <c r="J48" s="204">
        <v>0</v>
      </c>
      <c r="K48" s="204">
        <v>0</v>
      </c>
      <c r="L48" s="204">
        <v>0</v>
      </c>
      <c r="M48" s="204">
        <v>0</v>
      </c>
      <c r="N48" s="204">
        <v>0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4">
        <v>0</v>
      </c>
      <c r="U48" s="204">
        <v>0</v>
      </c>
      <c r="V48" s="204">
        <v>0</v>
      </c>
      <c r="W48" s="204">
        <v>0</v>
      </c>
      <c r="X48" s="204">
        <v>0</v>
      </c>
      <c r="Y48" s="204">
        <v>0</v>
      </c>
      <c r="Z48" s="204">
        <v>0</v>
      </c>
      <c r="AA48" s="204">
        <v>0</v>
      </c>
    </row>
    <row r="49" spans="1:28" x14ac:dyDescent="0.2">
      <c r="A49" s="218" t="s">
        <v>228</v>
      </c>
      <c r="B49" s="201">
        <v>0</v>
      </c>
      <c r="C49" s="201">
        <v>0</v>
      </c>
      <c r="D49" s="201">
        <v>0</v>
      </c>
      <c r="E49" s="201">
        <v>0</v>
      </c>
      <c r="F49" s="201">
        <v>0</v>
      </c>
      <c r="G49" s="201">
        <v>0</v>
      </c>
      <c r="H49" s="201">
        <v>0</v>
      </c>
      <c r="I49" s="201">
        <v>0</v>
      </c>
      <c r="J49" s="201">
        <v>0</v>
      </c>
      <c r="K49" s="201">
        <v>0</v>
      </c>
      <c r="L49" s="201">
        <v>0</v>
      </c>
      <c r="M49" s="201">
        <v>0</v>
      </c>
      <c r="N49" s="201">
        <v>0</v>
      </c>
      <c r="O49" s="201">
        <v>0</v>
      </c>
      <c r="P49" s="201">
        <v>0</v>
      </c>
      <c r="Q49" s="201">
        <v>0</v>
      </c>
      <c r="R49" s="201">
        <v>0</v>
      </c>
      <c r="S49" s="201">
        <v>0</v>
      </c>
      <c r="T49" s="201">
        <v>0</v>
      </c>
      <c r="U49" s="201">
        <v>0</v>
      </c>
      <c r="V49" s="201">
        <v>0</v>
      </c>
      <c r="W49" s="201">
        <v>0</v>
      </c>
      <c r="X49" s="201">
        <v>0</v>
      </c>
      <c r="Y49" s="201">
        <v>0</v>
      </c>
      <c r="Z49" s="201">
        <v>0</v>
      </c>
      <c r="AA49" s="201">
        <v>0</v>
      </c>
    </row>
    <row r="50" spans="1:28" x14ac:dyDescent="0.2">
      <c r="A50" s="218" t="s">
        <v>229</v>
      </c>
      <c r="B50" s="201">
        <v>0</v>
      </c>
      <c r="C50" s="201">
        <v>0</v>
      </c>
      <c r="D50" s="201">
        <v>0</v>
      </c>
      <c r="E50" s="201">
        <v>0</v>
      </c>
      <c r="F50" s="201">
        <v>0</v>
      </c>
      <c r="G50" s="201">
        <v>0</v>
      </c>
      <c r="H50" s="201">
        <v>0</v>
      </c>
      <c r="I50" s="201">
        <v>0</v>
      </c>
      <c r="J50" s="201">
        <v>0</v>
      </c>
      <c r="K50" s="201">
        <v>0</v>
      </c>
      <c r="L50" s="201">
        <v>0</v>
      </c>
      <c r="M50" s="201">
        <v>0</v>
      </c>
      <c r="N50" s="201">
        <v>0</v>
      </c>
      <c r="O50" s="201">
        <v>0</v>
      </c>
      <c r="P50" s="201">
        <v>0</v>
      </c>
      <c r="Q50" s="201">
        <v>0</v>
      </c>
      <c r="R50" s="201">
        <v>0</v>
      </c>
      <c r="S50" s="201">
        <v>0</v>
      </c>
      <c r="T50" s="201">
        <v>0</v>
      </c>
      <c r="U50" s="201">
        <v>0</v>
      </c>
      <c r="V50" s="201">
        <v>0</v>
      </c>
      <c r="W50" s="201">
        <v>0</v>
      </c>
      <c r="X50" s="201">
        <v>0</v>
      </c>
      <c r="Y50" s="201">
        <v>0</v>
      </c>
      <c r="Z50" s="201">
        <v>0</v>
      </c>
      <c r="AA50" s="201">
        <v>0</v>
      </c>
    </row>
    <row r="51" spans="1:28" x14ac:dyDescent="0.2">
      <c r="A51" s="218" t="s">
        <v>230</v>
      </c>
      <c r="B51" s="201">
        <v>0</v>
      </c>
      <c r="C51" s="201">
        <v>0</v>
      </c>
      <c r="D51" s="201">
        <v>0</v>
      </c>
      <c r="E51" s="201">
        <v>0</v>
      </c>
      <c r="F51" s="201">
        <v>0</v>
      </c>
      <c r="G51" s="201">
        <v>0</v>
      </c>
      <c r="H51" s="201">
        <v>0</v>
      </c>
      <c r="I51" s="201">
        <v>0</v>
      </c>
      <c r="J51" s="201">
        <v>0</v>
      </c>
      <c r="K51" s="201">
        <v>0</v>
      </c>
      <c r="L51" s="201">
        <v>0</v>
      </c>
      <c r="M51" s="201">
        <v>0</v>
      </c>
      <c r="N51" s="201">
        <v>0</v>
      </c>
      <c r="O51" s="201">
        <v>0</v>
      </c>
      <c r="P51" s="201">
        <v>0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1">
        <v>0</v>
      </c>
      <c r="W51" s="201">
        <v>0</v>
      </c>
      <c r="X51" s="201">
        <v>0</v>
      </c>
      <c r="Y51" s="201">
        <v>0</v>
      </c>
      <c r="Z51" s="201">
        <v>0</v>
      </c>
      <c r="AA51" s="201">
        <v>0</v>
      </c>
    </row>
    <row r="52" spans="1:28" x14ac:dyDescent="0.2">
      <c r="A52" s="218" t="s">
        <v>231</v>
      </c>
      <c r="B52" s="204">
        <v>0</v>
      </c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0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4">
        <v>0</v>
      </c>
      <c r="W52" s="204">
        <v>0</v>
      </c>
      <c r="X52" s="204">
        <v>0</v>
      </c>
      <c r="Y52" s="204">
        <v>0</v>
      </c>
      <c r="Z52" s="204">
        <v>0</v>
      </c>
      <c r="AA52" s="204">
        <v>0</v>
      </c>
    </row>
    <row r="53" spans="1:28" x14ac:dyDescent="0.2">
      <c r="A53" s="219" t="s">
        <v>232</v>
      </c>
      <c r="B53" s="197">
        <v>0</v>
      </c>
      <c r="C53" s="197">
        <v>0</v>
      </c>
      <c r="D53" s="197">
        <v>0</v>
      </c>
      <c r="E53" s="197">
        <v>0</v>
      </c>
      <c r="F53" s="197">
        <v>0</v>
      </c>
      <c r="G53" s="197">
        <v>0</v>
      </c>
      <c r="H53" s="197">
        <v>0</v>
      </c>
      <c r="I53" s="197">
        <v>0</v>
      </c>
      <c r="J53" s="197">
        <v>0</v>
      </c>
      <c r="K53" s="197">
        <v>0</v>
      </c>
      <c r="L53" s="197">
        <v>0</v>
      </c>
      <c r="M53" s="197">
        <v>0</v>
      </c>
      <c r="N53" s="197">
        <v>0</v>
      </c>
      <c r="O53" s="197">
        <v>0</v>
      </c>
      <c r="P53" s="197">
        <v>0</v>
      </c>
      <c r="Q53" s="197">
        <v>0</v>
      </c>
      <c r="R53" s="197">
        <v>0</v>
      </c>
      <c r="S53" s="197">
        <v>0</v>
      </c>
      <c r="T53" s="197">
        <v>0</v>
      </c>
      <c r="U53" s="197">
        <v>0</v>
      </c>
      <c r="V53" s="197">
        <v>0</v>
      </c>
      <c r="W53" s="197">
        <v>0</v>
      </c>
      <c r="X53" s="197">
        <v>0</v>
      </c>
      <c r="Y53" s="197">
        <v>0</v>
      </c>
      <c r="Z53" s="197">
        <v>0</v>
      </c>
      <c r="AA53" s="197">
        <v>0</v>
      </c>
      <c r="AB53" t="s">
        <v>362</v>
      </c>
    </row>
    <row r="54" spans="1:28" x14ac:dyDescent="0.2">
      <c r="A54" s="217" t="s">
        <v>233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4">
        <v>0</v>
      </c>
      <c r="W54" s="204">
        <v>0</v>
      </c>
      <c r="X54" s="204">
        <v>0</v>
      </c>
      <c r="Y54" s="204">
        <v>0</v>
      </c>
      <c r="Z54" s="204">
        <v>0</v>
      </c>
      <c r="AA54" s="204">
        <v>0</v>
      </c>
    </row>
    <row r="55" spans="1:28" x14ac:dyDescent="0.2">
      <c r="A55" s="217" t="s">
        <v>234</v>
      </c>
      <c r="B55" s="204">
        <v>0</v>
      </c>
      <c r="C55" s="204">
        <v>0</v>
      </c>
      <c r="D55" s="204">
        <v>0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4">
        <v>0</v>
      </c>
      <c r="W55" s="204">
        <v>0</v>
      </c>
      <c r="X55" s="204">
        <v>0</v>
      </c>
      <c r="Y55" s="204">
        <v>0</v>
      </c>
      <c r="Z55" s="204">
        <v>0</v>
      </c>
      <c r="AA55" s="204">
        <v>0</v>
      </c>
    </row>
    <row r="56" spans="1:28" x14ac:dyDescent="0.2">
      <c r="A56" s="217" t="s">
        <v>235</v>
      </c>
      <c r="B56" s="204">
        <v>0</v>
      </c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04">
        <v>0</v>
      </c>
    </row>
    <row r="57" spans="1:28" x14ac:dyDescent="0.2">
      <c r="A57" s="217" t="s">
        <v>237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4">
        <v>0</v>
      </c>
      <c r="W57" s="204">
        <v>0</v>
      </c>
      <c r="X57" s="204">
        <v>0</v>
      </c>
      <c r="Y57" s="204">
        <v>0</v>
      </c>
      <c r="Z57" s="204">
        <v>0</v>
      </c>
      <c r="AA57" s="204">
        <v>0</v>
      </c>
    </row>
    <row r="58" spans="1:28" x14ac:dyDescent="0.2">
      <c r="A58" s="217" t="s">
        <v>238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4">
        <v>0</v>
      </c>
      <c r="W58" s="204">
        <v>0</v>
      </c>
      <c r="X58" s="204">
        <v>0</v>
      </c>
      <c r="Y58" s="204">
        <v>0</v>
      </c>
      <c r="Z58" s="204">
        <v>0</v>
      </c>
      <c r="AA58" s="204">
        <v>0</v>
      </c>
    </row>
    <row r="59" spans="1:28" x14ac:dyDescent="0.2">
      <c r="A59" s="217" t="s">
        <v>239</v>
      </c>
      <c r="B59" s="204">
        <v>0</v>
      </c>
      <c r="C59" s="204">
        <v>0</v>
      </c>
      <c r="D59" s="204">
        <v>0</v>
      </c>
      <c r="E59" s="204">
        <v>0</v>
      </c>
      <c r="F59" s="204">
        <v>0</v>
      </c>
      <c r="G59" s="204">
        <v>0</v>
      </c>
      <c r="H59" s="204">
        <v>0</v>
      </c>
      <c r="I59" s="204">
        <v>0</v>
      </c>
      <c r="J59" s="204">
        <v>0</v>
      </c>
      <c r="K59" s="204">
        <v>0</v>
      </c>
      <c r="L59" s="204">
        <v>0</v>
      </c>
      <c r="M59" s="204">
        <v>0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4">
        <v>0</v>
      </c>
      <c r="W59" s="204">
        <v>0</v>
      </c>
      <c r="X59" s="204">
        <v>0</v>
      </c>
      <c r="Y59" s="204">
        <v>0</v>
      </c>
      <c r="Z59" s="204">
        <v>0</v>
      </c>
      <c r="AA59" s="204">
        <v>0</v>
      </c>
    </row>
    <row r="60" spans="1:28" x14ac:dyDescent="0.2">
      <c r="A60" s="217" t="s">
        <v>240</v>
      </c>
      <c r="B60" s="204">
        <v>0</v>
      </c>
      <c r="C60" s="204">
        <v>0</v>
      </c>
      <c r="D60" s="204">
        <v>0</v>
      </c>
      <c r="E60" s="204">
        <v>0</v>
      </c>
      <c r="F60" s="204">
        <v>0</v>
      </c>
      <c r="G60" s="204">
        <v>0</v>
      </c>
      <c r="H60" s="204">
        <v>0</v>
      </c>
      <c r="I60" s="204">
        <v>0</v>
      </c>
      <c r="J60" s="204">
        <v>0</v>
      </c>
      <c r="K60" s="204">
        <v>0</v>
      </c>
      <c r="L60" s="204">
        <v>0</v>
      </c>
      <c r="M60" s="204">
        <v>0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4">
        <v>0</v>
      </c>
      <c r="W60" s="204">
        <v>0</v>
      </c>
      <c r="X60" s="204">
        <v>0</v>
      </c>
      <c r="Y60" s="204">
        <v>0</v>
      </c>
      <c r="Z60" s="204">
        <v>0</v>
      </c>
      <c r="AA60" s="204">
        <v>0</v>
      </c>
    </row>
    <row r="61" spans="1:28" x14ac:dyDescent="0.2">
      <c r="A61" s="218" t="s">
        <v>241</v>
      </c>
      <c r="B61" s="204">
        <v>0</v>
      </c>
      <c r="C61" s="204">
        <v>0</v>
      </c>
      <c r="D61" s="204">
        <v>0</v>
      </c>
      <c r="E61" s="204">
        <v>0</v>
      </c>
      <c r="F61" s="204">
        <v>0</v>
      </c>
      <c r="G61" s="204">
        <v>0</v>
      </c>
      <c r="H61" s="204">
        <v>0</v>
      </c>
      <c r="I61" s="204">
        <v>0</v>
      </c>
      <c r="J61" s="204">
        <v>0</v>
      </c>
      <c r="K61" s="204">
        <v>0</v>
      </c>
      <c r="L61" s="204">
        <v>0</v>
      </c>
      <c r="M61" s="204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4">
        <v>0</v>
      </c>
      <c r="W61" s="204">
        <v>0</v>
      </c>
      <c r="X61" s="204">
        <v>0</v>
      </c>
      <c r="Y61" s="204">
        <v>0</v>
      </c>
      <c r="Z61" s="204">
        <v>0</v>
      </c>
      <c r="AA61" s="204">
        <v>0</v>
      </c>
    </row>
    <row r="62" spans="1:28" x14ac:dyDescent="0.2">
      <c r="A62" s="218" t="s">
        <v>242</v>
      </c>
      <c r="B62" s="204">
        <v>0</v>
      </c>
      <c r="C62" s="204">
        <v>0</v>
      </c>
      <c r="D62" s="204">
        <v>0</v>
      </c>
      <c r="E62" s="204">
        <v>0</v>
      </c>
      <c r="F62" s="204">
        <v>0</v>
      </c>
      <c r="G62" s="204">
        <v>0</v>
      </c>
      <c r="H62" s="204">
        <v>0</v>
      </c>
      <c r="I62" s="204">
        <v>0</v>
      </c>
      <c r="J62" s="204">
        <v>0</v>
      </c>
      <c r="K62" s="204">
        <v>0</v>
      </c>
      <c r="L62" s="204">
        <v>0</v>
      </c>
      <c r="M62" s="204">
        <v>0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4">
        <v>0</v>
      </c>
      <c r="W62" s="204">
        <v>0</v>
      </c>
      <c r="X62" s="204">
        <v>0</v>
      </c>
      <c r="Y62" s="204">
        <v>0</v>
      </c>
      <c r="Z62" s="204">
        <v>0</v>
      </c>
      <c r="AA62" s="204">
        <v>0</v>
      </c>
    </row>
    <row r="63" spans="1:28" x14ac:dyDescent="0.2">
      <c r="A63" s="218" t="s">
        <v>243</v>
      </c>
      <c r="B63" s="204">
        <v>0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4">
        <v>0</v>
      </c>
      <c r="W63" s="204">
        <v>0</v>
      </c>
      <c r="X63" s="204">
        <v>0</v>
      </c>
      <c r="Y63" s="204">
        <v>0</v>
      </c>
      <c r="Z63" s="204">
        <v>0</v>
      </c>
      <c r="AA63" s="204">
        <v>0</v>
      </c>
    </row>
    <row r="64" spans="1:28" x14ac:dyDescent="0.2">
      <c r="A64" s="215" t="s">
        <v>244</v>
      </c>
      <c r="B64" s="197">
        <v>0</v>
      </c>
      <c r="C64" s="197">
        <v>0</v>
      </c>
      <c r="D64" s="197">
        <v>0</v>
      </c>
      <c r="E64" s="197">
        <v>0</v>
      </c>
      <c r="F64" s="197">
        <v>0</v>
      </c>
      <c r="G64" s="197">
        <v>0</v>
      </c>
      <c r="H64" s="197">
        <v>0</v>
      </c>
      <c r="I64" s="197">
        <v>0</v>
      </c>
      <c r="J64" s="197">
        <v>0</v>
      </c>
      <c r="K64" s="197">
        <v>0</v>
      </c>
      <c r="L64" s="197">
        <v>0</v>
      </c>
      <c r="M64" s="197">
        <v>0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7">
        <v>0</v>
      </c>
      <c r="W64" s="197">
        <v>0</v>
      </c>
      <c r="X64" s="197">
        <v>0</v>
      </c>
      <c r="Y64" s="197">
        <v>0</v>
      </c>
      <c r="Z64" s="197">
        <v>0</v>
      </c>
      <c r="AA64" s="197">
        <v>0</v>
      </c>
    </row>
    <row r="65" spans="1:28" x14ac:dyDescent="0.2">
      <c r="A65" s="217" t="s">
        <v>245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4">
        <v>0</v>
      </c>
      <c r="W65" s="204">
        <v>0</v>
      </c>
      <c r="X65" s="204">
        <v>0</v>
      </c>
      <c r="Y65" s="204">
        <v>0</v>
      </c>
      <c r="Z65" s="204">
        <v>0</v>
      </c>
      <c r="AA65" s="204">
        <v>0</v>
      </c>
      <c r="AB65" t="s">
        <v>363</v>
      </c>
    </row>
    <row r="66" spans="1:28" x14ac:dyDescent="0.2">
      <c r="A66" s="217" t="s">
        <v>246</v>
      </c>
      <c r="B66" s="201">
        <v>0</v>
      </c>
      <c r="C66" s="201">
        <v>0</v>
      </c>
      <c r="D66" s="201">
        <v>0</v>
      </c>
      <c r="E66" s="201">
        <v>0</v>
      </c>
      <c r="F66" s="201">
        <v>0</v>
      </c>
      <c r="G66" s="201">
        <v>0</v>
      </c>
      <c r="H66" s="201">
        <v>0</v>
      </c>
      <c r="I66" s="201">
        <v>0</v>
      </c>
      <c r="J66" s="201">
        <v>0</v>
      </c>
      <c r="K66" s="201">
        <v>0</v>
      </c>
      <c r="L66" s="201">
        <v>0</v>
      </c>
      <c r="M66" s="201">
        <v>0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1">
        <v>0</v>
      </c>
      <c r="W66" s="201">
        <v>0</v>
      </c>
      <c r="X66" s="201">
        <v>0</v>
      </c>
      <c r="Y66" s="201">
        <v>0</v>
      </c>
      <c r="Z66" s="201">
        <v>0</v>
      </c>
      <c r="AA66" s="201">
        <v>0</v>
      </c>
      <c r="AB66" t="s">
        <v>363</v>
      </c>
    </row>
    <row r="67" spans="1:28" x14ac:dyDescent="0.2">
      <c r="A67" s="217" t="s">
        <v>247</v>
      </c>
      <c r="B67" s="201">
        <v>0</v>
      </c>
      <c r="C67" s="201">
        <v>0</v>
      </c>
      <c r="D67" s="201">
        <v>0</v>
      </c>
      <c r="E67" s="201">
        <v>0</v>
      </c>
      <c r="F67" s="201">
        <v>0</v>
      </c>
      <c r="G67" s="201">
        <v>0</v>
      </c>
      <c r="H67" s="201">
        <v>0</v>
      </c>
      <c r="I67" s="201">
        <v>0</v>
      </c>
      <c r="J67" s="201">
        <v>0</v>
      </c>
      <c r="K67" s="201">
        <v>0</v>
      </c>
      <c r="L67" s="201">
        <v>0</v>
      </c>
      <c r="M67" s="201">
        <v>0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1">
        <v>0</v>
      </c>
      <c r="W67" s="201">
        <v>0</v>
      </c>
      <c r="X67" s="201">
        <v>0</v>
      </c>
      <c r="Y67" s="201">
        <v>0</v>
      </c>
      <c r="Z67" s="201">
        <v>0</v>
      </c>
      <c r="AA67" s="201">
        <v>0</v>
      </c>
    </row>
    <row r="68" spans="1:28" x14ac:dyDescent="0.2">
      <c r="A68" s="217" t="s">
        <v>248</v>
      </c>
      <c r="B68" s="201">
        <v>0</v>
      </c>
      <c r="C68" s="201">
        <v>0</v>
      </c>
      <c r="D68" s="201">
        <v>0</v>
      </c>
      <c r="E68" s="201">
        <v>0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  <c r="L68" s="201">
        <v>0</v>
      </c>
      <c r="M68" s="201">
        <v>0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1">
        <v>0</v>
      </c>
      <c r="W68" s="201">
        <v>0</v>
      </c>
      <c r="X68" s="201">
        <v>0</v>
      </c>
      <c r="Y68" s="201">
        <v>0</v>
      </c>
      <c r="Z68" s="201">
        <v>0</v>
      </c>
      <c r="AA68" s="201">
        <v>0</v>
      </c>
    </row>
    <row r="69" spans="1:28" x14ac:dyDescent="0.2">
      <c r="A69" s="217" t="s">
        <v>249</v>
      </c>
      <c r="B69" s="201">
        <v>0</v>
      </c>
      <c r="C69" s="201">
        <v>0</v>
      </c>
      <c r="D69" s="201">
        <v>0</v>
      </c>
      <c r="E69" s="201">
        <v>0</v>
      </c>
      <c r="F69" s="201">
        <v>0</v>
      </c>
      <c r="G69" s="201">
        <v>0</v>
      </c>
      <c r="H69" s="201">
        <v>0</v>
      </c>
      <c r="I69" s="201">
        <v>0</v>
      </c>
      <c r="J69" s="201">
        <v>0</v>
      </c>
      <c r="K69" s="201">
        <v>0</v>
      </c>
      <c r="L69" s="201">
        <v>0</v>
      </c>
      <c r="M69" s="201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1">
        <v>0</v>
      </c>
      <c r="W69" s="201">
        <v>0</v>
      </c>
      <c r="X69" s="201">
        <v>0</v>
      </c>
      <c r="Y69" s="201">
        <v>0</v>
      </c>
      <c r="Z69" s="201">
        <v>0</v>
      </c>
      <c r="AA69" s="201">
        <v>0</v>
      </c>
      <c r="AB69" t="s">
        <v>364</v>
      </c>
    </row>
    <row r="70" spans="1:28" x14ac:dyDescent="0.2">
      <c r="A70" s="217" t="s">
        <v>250</v>
      </c>
      <c r="B70" s="201">
        <v>0</v>
      </c>
      <c r="C70" s="201">
        <v>0</v>
      </c>
      <c r="D70" s="201">
        <v>0</v>
      </c>
      <c r="E70" s="201">
        <v>0</v>
      </c>
      <c r="F70" s="201">
        <v>0</v>
      </c>
      <c r="G70" s="201">
        <v>0</v>
      </c>
      <c r="H70" s="201">
        <v>0</v>
      </c>
      <c r="I70" s="201">
        <v>0</v>
      </c>
      <c r="J70" s="201">
        <v>0</v>
      </c>
      <c r="K70" s="201">
        <v>0</v>
      </c>
      <c r="L70" s="201">
        <v>0</v>
      </c>
      <c r="M70" s="201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1">
        <v>0</v>
      </c>
      <c r="W70" s="201">
        <v>0</v>
      </c>
      <c r="X70" s="201">
        <v>0</v>
      </c>
      <c r="Y70" s="201">
        <v>0</v>
      </c>
      <c r="Z70" s="201">
        <v>0</v>
      </c>
      <c r="AA70" s="201">
        <v>0</v>
      </c>
      <c r="AB70" t="s">
        <v>364</v>
      </c>
    </row>
    <row r="71" spans="1:28" x14ac:dyDescent="0.2">
      <c r="A71" s="217" t="s">
        <v>251</v>
      </c>
      <c r="B71" s="201">
        <v>0</v>
      </c>
      <c r="C71" s="201">
        <v>0</v>
      </c>
      <c r="D71" s="201">
        <v>0</v>
      </c>
      <c r="E71" s="201">
        <v>0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  <c r="L71" s="201">
        <v>0</v>
      </c>
      <c r="M71" s="201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1">
        <v>0</v>
      </c>
      <c r="W71" s="201">
        <v>0</v>
      </c>
      <c r="X71" s="201">
        <v>0</v>
      </c>
      <c r="Y71" s="201">
        <v>0</v>
      </c>
      <c r="Z71" s="201">
        <v>0</v>
      </c>
      <c r="AA71" s="201">
        <v>0</v>
      </c>
    </row>
    <row r="72" spans="1:28" x14ac:dyDescent="0.2">
      <c r="A72" s="220" t="s">
        <v>252</v>
      </c>
      <c r="B72" s="221">
        <v>0</v>
      </c>
      <c r="C72" s="221">
        <v>0</v>
      </c>
      <c r="D72" s="221">
        <v>0</v>
      </c>
      <c r="E72" s="221">
        <v>0</v>
      </c>
      <c r="F72" s="221">
        <v>0</v>
      </c>
      <c r="G72" s="221">
        <v>0</v>
      </c>
      <c r="H72" s="221">
        <v>0</v>
      </c>
      <c r="I72" s="221">
        <v>0</v>
      </c>
      <c r="J72" s="221">
        <v>0</v>
      </c>
      <c r="K72" s="221">
        <v>0</v>
      </c>
      <c r="L72" s="221">
        <v>0</v>
      </c>
      <c r="M72" s="221">
        <v>0</v>
      </c>
      <c r="N72" s="221">
        <v>0</v>
      </c>
      <c r="O72" s="221">
        <v>0</v>
      </c>
      <c r="P72" s="221">
        <v>0</v>
      </c>
      <c r="Q72" s="221">
        <v>0</v>
      </c>
      <c r="R72" s="221">
        <v>0</v>
      </c>
      <c r="S72" s="221">
        <v>0</v>
      </c>
      <c r="T72" s="221">
        <v>0</v>
      </c>
      <c r="U72" s="221">
        <v>0</v>
      </c>
      <c r="V72" s="221">
        <v>0</v>
      </c>
      <c r="W72" s="221">
        <v>0</v>
      </c>
      <c r="X72" s="221">
        <v>0</v>
      </c>
      <c r="Y72" s="221">
        <v>0</v>
      </c>
      <c r="Z72" s="221">
        <v>0</v>
      </c>
      <c r="AA72" s="221">
        <v>0</v>
      </c>
      <c r="AB72" t="s">
        <v>362</v>
      </c>
    </row>
    <row r="73" spans="1:28" x14ac:dyDescent="0.2">
      <c r="A73" s="217" t="s">
        <v>253</v>
      </c>
      <c r="B73" s="222">
        <v>0</v>
      </c>
      <c r="C73" s="222">
        <v>0</v>
      </c>
      <c r="D73" s="222">
        <v>0</v>
      </c>
      <c r="E73" s="222">
        <v>0</v>
      </c>
      <c r="F73" s="222">
        <v>0</v>
      </c>
      <c r="G73" s="222">
        <v>0</v>
      </c>
      <c r="H73" s="222">
        <v>0</v>
      </c>
      <c r="I73" s="222">
        <v>0</v>
      </c>
      <c r="J73" s="222">
        <v>0</v>
      </c>
      <c r="K73" s="222">
        <v>0</v>
      </c>
      <c r="L73" s="222">
        <v>0</v>
      </c>
      <c r="M73" s="222">
        <v>0</v>
      </c>
      <c r="N73" s="222">
        <v>0</v>
      </c>
      <c r="O73" s="222">
        <v>0</v>
      </c>
      <c r="P73" s="222">
        <v>0</v>
      </c>
      <c r="Q73" s="222">
        <v>0</v>
      </c>
      <c r="R73" s="222">
        <v>0</v>
      </c>
      <c r="S73" s="222">
        <v>0</v>
      </c>
      <c r="T73" s="222">
        <v>0</v>
      </c>
      <c r="U73" s="222">
        <v>0</v>
      </c>
      <c r="V73" s="222">
        <v>0</v>
      </c>
      <c r="W73" s="222">
        <v>0</v>
      </c>
      <c r="X73" s="222">
        <v>0</v>
      </c>
      <c r="Y73" s="222">
        <v>0</v>
      </c>
      <c r="Z73" s="222">
        <v>0</v>
      </c>
      <c r="AA73" s="222">
        <v>0</v>
      </c>
    </row>
    <row r="74" spans="1:28" x14ac:dyDescent="0.2">
      <c r="A74" s="217" t="s">
        <v>254</v>
      </c>
      <c r="B74" s="223">
        <v>0</v>
      </c>
      <c r="C74" s="223">
        <v>0</v>
      </c>
      <c r="D74" s="223">
        <v>0</v>
      </c>
      <c r="E74" s="223">
        <v>0</v>
      </c>
      <c r="F74" s="223">
        <v>0</v>
      </c>
      <c r="G74" s="223">
        <v>0</v>
      </c>
      <c r="H74" s="223">
        <v>0</v>
      </c>
      <c r="I74" s="223">
        <v>0</v>
      </c>
      <c r="J74" s="223">
        <v>0</v>
      </c>
      <c r="K74" s="223">
        <v>0</v>
      </c>
      <c r="L74" s="223">
        <v>0</v>
      </c>
      <c r="M74" s="223">
        <v>0</v>
      </c>
      <c r="N74" s="223">
        <v>0</v>
      </c>
      <c r="O74" s="223">
        <v>0</v>
      </c>
      <c r="P74" s="223">
        <v>0</v>
      </c>
      <c r="Q74" s="223">
        <v>0</v>
      </c>
      <c r="R74" s="223">
        <v>0</v>
      </c>
      <c r="S74" s="223">
        <v>0</v>
      </c>
      <c r="T74" s="223">
        <v>0</v>
      </c>
      <c r="U74" s="223">
        <v>0</v>
      </c>
      <c r="V74" s="223">
        <v>0</v>
      </c>
      <c r="W74" s="223">
        <v>0</v>
      </c>
      <c r="X74" s="223">
        <v>0</v>
      </c>
      <c r="Y74" s="223">
        <v>0</v>
      </c>
      <c r="Z74" s="223">
        <v>0</v>
      </c>
      <c r="AA74" s="223">
        <v>0</v>
      </c>
    </row>
    <row r="75" spans="1:28" x14ac:dyDescent="0.2">
      <c r="A75" s="217" t="s">
        <v>255</v>
      </c>
      <c r="B75" s="224">
        <v>0</v>
      </c>
      <c r="C75" s="224">
        <v>0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24">
        <v>0</v>
      </c>
      <c r="O75" s="224">
        <v>0</v>
      </c>
      <c r="P75" s="224">
        <v>0</v>
      </c>
      <c r="Q75" s="224">
        <v>0</v>
      </c>
      <c r="R75" s="224">
        <v>0</v>
      </c>
      <c r="S75" s="224">
        <v>0</v>
      </c>
      <c r="T75" s="224">
        <v>0</v>
      </c>
      <c r="U75" s="224">
        <v>0</v>
      </c>
      <c r="V75" s="224">
        <v>0</v>
      </c>
      <c r="W75" s="224">
        <v>0</v>
      </c>
      <c r="X75" s="224">
        <v>0</v>
      </c>
      <c r="Y75" s="224">
        <v>0</v>
      </c>
      <c r="Z75" s="224">
        <v>0</v>
      </c>
      <c r="AA75" s="224">
        <v>0</v>
      </c>
    </row>
    <row r="76" spans="1:28" x14ac:dyDescent="0.2">
      <c r="A76" s="217" t="s">
        <v>256</v>
      </c>
      <c r="B76" s="224">
        <v>0</v>
      </c>
      <c r="C76" s="224">
        <v>0</v>
      </c>
      <c r="D76" s="224">
        <v>0</v>
      </c>
      <c r="E76" s="224">
        <v>0</v>
      </c>
      <c r="F76" s="224">
        <v>0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24">
        <v>0</v>
      </c>
      <c r="O76" s="224">
        <v>0</v>
      </c>
      <c r="P76" s="224">
        <v>0</v>
      </c>
      <c r="Q76" s="224">
        <v>0</v>
      </c>
      <c r="R76" s="224">
        <v>0</v>
      </c>
      <c r="S76" s="224">
        <v>0</v>
      </c>
      <c r="T76" s="224">
        <v>0</v>
      </c>
      <c r="U76" s="224">
        <v>0</v>
      </c>
      <c r="V76" s="224">
        <v>0</v>
      </c>
      <c r="W76" s="224">
        <v>0</v>
      </c>
      <c r="X76" s="224">
        <v>0</v>
      </c>
      <c r="Y76" s="224">
        <v>0</v>
      </c>
      <c r="Z76" s="224">
        <v>0</v>
      </c>
      <c r="AA76" s="224">
        <v>0</v>
      </c>
    </row>
    <row r="77" spans="1:28" x14ac:dyDescent="0.2">
      <c r="A77" s="220" t="s">
        <v>257</v>
      </c>
      <c r="B77" s="225">
        <v>0</v>
      </c>
      <c r="C77" s="225">
        <v>0</v>
      </c>
      <c r="D77" s="225">
        <v>0</v>
      </c>
      <c r="E77" s="225">
        <v>0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25">
        <v>0</v>
      </c>
      <c r="R77" s="225">
        <v>0</v>
      </c>
      <c r="S77" s="225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0</v>
      </c>
      <c r="Z77" s="225">
        <v>0</v>
      </c>
      <c r="AA77" s="225">
        <v>0</v>
      </c>
      <c r="AB77" t="s">
        <v>364</v>
      </c>
    </row>
    <row r="78" spans="1:28" x14ac:dyDescent="0.2">
      <c r="A78" s="217" t="s">
        <v>258</v>
      </c>
      <c r="B78" s="226">
        <v>0</v>
      </c>
      <c r="C78" s="226">
        <v>0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0</v>
      </c>
      <c r="P78" s="226">
        <v>0</v>
      </c>
      <c r="Q78" s="226">
        <v>0</v>
      </c>
      <c r="R78" s="226">
        <v>0</v>
      </c>
      <c r="S78" s="226">
        <v>0</v>
      </c>
      <c r="T78" s="226">
        <v>0</v>
      </c>
      <c r="U78" s="226">
        <v>0</v>
      </c>
      <c r="V78" s="226">
        <v>0</v>
      </c>
      <c r="W78" s="226">
        <v>0</v>
      </c>
      <c r="X78" s="226">
        <v>0</v>
      </c>
      <c r="Y78" s="226">
        <v>0</v>
      </c>
      <c r="Z78" s="226">
        <v>0</v>
      </c>
      <c r="AA78" s="226">
        <v>0</v>
      </c>
    </row>
    <row r="79" spans="1:28" x14ac:dyDescent="0.2">
      <c r="A79" s="217" t="s">
        <v>259</v>
      </c>
      <c r="B79" s="224">
        <v>0</v>
      </c>
      <c r="C79" s="224">
        <v>0</v>
      </c>
      <c r="D79" s="224">
        <v>0</v>
      </c>
      <c r="E79" s="224">
        <v>0</v>
      </c>
      <c r="F79" s="224">
        <v>0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24">
        <v>0</v>
      </c>
      <c r="O79" s="224">
        <v>0</v>
      </c>
      <c r="P79" s="224">
        <v>0</v>
      </c>
      <c r="Q79" s="224">
        <v>0</v>
      </c>
      <c r="R79" s="224">
        <v>0</v>
      </c>
      <c r="S79" s="224">
        <v>0</v>
      </c>
      <c r="T79" s="224">
        <v>0</v>
      </c>
      <c r="U79" s="224">
        <v>0</v>
      </c>
      <c r="V79" s="224">
        <v>0</v>
      </c>
      <c r="W79" s="224">
        <v>0</v>
      </c>
      <c r="X79" s="224">
        <v>0</v>
      </c>
      <c r="Y79" s="224">
        <v>0</v>
      </c>
      <c r="Z79" s="224">
        <v>0</v>
      </c>
      <c r="AA79" s="224">
        <v>0</v>
      </c>
    </row>
    <row r="80" spans="1:28" x14ac:dyDescent="0.2">
      <c r="A80" s="217" t="s">
        <v>260</v>
      </c>
      <c r="B80" s="224">
        <v>0</v>
      </c>
      <c r="C80" s="224">
        <v>0</v>
      </c>
      <c r="D80" s="224">
        <v>0</v>
      </c>
      <c r="E80" s="224">
        <v>0</v>
      </c>
      <c r="F80" s="224">
        <v>0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24">
        <v>0</v>
      </c>
      <c r="O80" s="224">
        <v>0</v>
      </c>
      <c r="P80" s="224">
        <v>0</v>
      </c>
      <c r="Q80" s="224">
        <v>0</v>
      </c>
      <c r="R80" s="224">
        <v>0</v>
      </c>
      <c r="S80" s="224">
        <v>0</v>
      </c>
      <c r="T80" s="224">
        <v>0</v>
      </c>
      <c r="U80" s="224">
        <v>0</v>
      </c>
      <c r="V80" s="224">
        <v>0</v>
      </c>
      <c r="W80" s="224">
        <v>0</v>
      </c>
      <c r="X80" s="224">
        <v>0</v>
      </c>
      <c r="Y80" s="224">
        <v>0</v>
      </c>
      <c r="Z80" s="224">
        <v>0</v>
      </c>
      <c r="AA80" s="224">
        <v>0</v>
      </c>
    </row>
    <row r="81" spans="1:28" x14ac:dyDescent="0.2">
      <c r="A81" s="217" t="s">
        <v>261</v>
      </c>
      <c r="B81" s="224">
        <v>0</v>
      </c>
      <c r="C81" s="224">
        <v>0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  <c r="N81" s="224">
        <v>0</v>
      </c>
      <c r="O81" s="224">
        <v>0</v>
      </c>
      <c r="P81" s="224">
        <v>0</v>
      </c>
      <c r="Q81" s="224">
        <v>0</v>
      </c>
      <c r="R81" s="224">
        <v>0</v>
      </c>
      <c r="S81" s="224">
        <v>0</v>
      </c>
      <c r="T81" s="224">
        <v>0</v>
      </c>
      <c r="U81" s="224">
        <v>0</v>
      </c>
      <c r="V81" s="224">
        <v>0</v>
      </c>
      <c r="W81" s="224">
        <v>0</v>
      </c>
      <c r="X81" s="224">
        <v>0</v>
      </c>
      <c r="Y81" s="224">
        <v>0</v>
      </c>
      <c r="Z81" s="224">
        <v>0</v>
      </c>
      <c r="AA81" s="224">
        <v>0</v>
      </c>
    </row>
    <row r="82" spans="1:28" x14ac:dyDescent="0.2">
      <c r="A82" s="217" t="s">
        <v>262</v>
      </c>
      <c r="B82" s="224">
        <v>0</v>
      </c>
      <c r="C82" s="224">
        <v>0</v>
      </c>
      <c r="D82" s="224">
        <v>0</v>
      </c>
      <c r="E82" s="224">
        <v>0</v>
      </c>
      <c r="F82" s="224">
        <v>0</v>
      </c>
      <c r="G82" s="224">
        <v>0</v>
      </c>
      <c r="H82" s="224">
        <v>0</v>
      </c>
      <c r="I82" s="224">
        <v>0</v>
      </c>
      <c r="J82" s="224">
        <v>0</v>
      </c>
      <c r="K82" s="224">
        <v>0</v>
      </c>
      <c r="L82" s="224">
        <v>0</v>
      </c>
      <c r="M82" s="224">
        <v>0</v>
      </c>
      <c r="N82" s="224">
        <v>0</v>
      </c>
      <c r="O82" s="224">
        <v>0</v>
      </c>
      <c r="P82" s="224">
        <v>0</v>
      </c>
      <c r="Q82" s="224">
        <v>0</v>
      </c>
      <c r="R82" s="224">
        <v>0</v>
      </c>
      <c r="S82" s="224">
        <v>0</v>
      </c>
      <c r="T82" s="224">
        <v>0</v>
      </c>
      <c r="U82" s="224">
        <v>0</v>
      </c>
      <c r="V82" s="224">
        <v>0</v>
      </c>
      <c r="W82" s="224">
        <v>0</v>
      </c>
      <c r="X82" s="224">
        <v>0</v>
      </c>
      <c r="Y82" s="224">
        <v>0</v>
      </c>
      <c r="Z82" s="224">
        <v>0</v>
      </c>
      <c r="AA82" s="224">
        <v>0</v>
      </c>
    </row>
    <row r="83" spans="1:28" x14ac:dyDescent="0.2">
      <c r="A83" s="220" t="s">
        <v>263</v>
      </c>
      <c r="B83" s="225">
        <v>0</v>
      </c>
      <c r="C83" s="225">
        <v>0</v>
      </c>
      <c r="D83" s="225">
        <v>0</v>
      </c>
      <c r="E83" s="225">
        <v>0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0</v>
      </c>
      <c r="M83" s="225">
        <v>0</v>
      </c>
      <c r="N83" s="225">
        <v>0</v>
      </c>
      <c r="O83" s="225">
        <v>0</v>
      </c>
      <c r="P83" s="225">
        <v>0</v>
      </c>
      <c r="Q83" s="225">
        <v>0</v>
      </c>
      <c r="R83" s="225">
        <v>0</v>
      </c>
      <c r="S83" s="225">
        <v>0</v>
      </c>
      <c r="T83" s="225">
        <v>0</v>
      </c>
      <c r="U83" s="225">
        <v>0</v>
      </c>
      <c r="V83" s="225">
        <v>0</v>
      </c>
      <c r="W83" s="225">
        <v>0</v>
      </c>
      <c r="X83" s="225">
        <v>0</v>
      </c>
      <c r="Y83" s="225">
        <v>0</v>
      </c>
      <c r="Z83" s="225">
        <v>0</v>
      </c>
      <c r="AA83" s="225">
        <v>0</v>
      </c>
      <c r="AB83" t="s">
        <v>362</v>
      </c>
    </row>
    <row r="84" spans="1:28" x14ac:dyDescent="0.2">
      <c r="A84" s="217" t="s">
        <v>264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0</v>
      </c>
    </row>
    <row r="85" spans="1:28" x14ac:dyDescent="0.2">
      <c r="A85" s="217" t="s">
        <v>265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  <c r="N85" s="224">
        <v>0</v>
      </c>
      <c r="O85" s="224">
        <v>0</v>
      </c>
      <c r="P85" s="224">
        <v>0</v>
      </c>
      <c r="Q85" s="224">
        <v>0</v>
      </c>
      <c r="R85" s="224">
        <v>0</v>
      </c>
      <c r="S85" s="224">
        <v>0</v>
      </c>
      <c r="T85" s="224">
        <v>0</v>
      </c>
      <c r="U85" s="224">
        <v>0</v>
      </c>
      <c r="V85" s="224">
        <v>0</v>
      </c>
      <c r="W85" s="224">
        <v>0</v>
      </c>
      <c r="X85" s="224">
        <v>0</v>
      </c>
      <c r="Y85" s="224">
        <v>0</v>
      </c>
      <c r="Z85" s="224">
        <v>0</v>
      </c>
      <c r="AA85" s="224">
        <v>0</v>
      </c>
    </row>
    <row r="86" spans="1:28" x14ac:dyDescent="0.2">
      <c r="A86" s="217" t="s">
        <v>266</v>
      </c>
      <c r="B86" s="224">
        <v>0</v>
      </c>
      <c r="C86" s="224">
        <v>0</v>
      </c>
      <c r="D86" s="224">
        <v>0</v>
      </c>
      <c r="E86" s="224">
        <v>0</v>
      </c>
      <c r="F86" s="224">
        <v>0</v>
      </c>
      <c r="G86" s="224">
        <v>0</v>
      </c>
      <c r="H86" s="224">
        <v>0</v>
      </c>
      <c r="I86" s="224">
        <v>0</v>
      </c>
      <c r="J86" s="224">
        <v>0</v>
      </c>
      <c r="K86" s="224">
        <v>0</v>
      </c>
      <c r="L86" s="224">
        <v>0</v>
      </c>
      <c r="M86" s="224">
        <v>0</v>
      </c>
      <c r="N86" s="224">
        <v>0</v>
      </c>
      <c r="O86" s="224">
        <v>0</v>
      </c>
      <c r="P86" s="224">
        <v>0</v>
      </c>
      <c r="Q86" s="224">
        <v>0</v>
      </c>
      <c r="R86" s="224">
        <v>0</v>
      </c>
      <c r="S86" s="224">
        <v>0</v>
      </c>
      <c r="T86" s="224">
        <v>0</v>
      </c>
      <c r="U86" s="224">
        <v>0</v>
      </c>
      <c r="V86" s="224">
        <v>0</v>
      </c>
      <c r="W86" s="224">
        <v>0</v>
      </c>
      <c r="X86" s="224">
        <v>0</v>
      </c>
      <c r="Y86" s="224">
        <v>0</v>
      </c>
      <c r="Z86" s="224">
        <v>0</v>
      </c>
      <c r="AA86" s="224">
        <v>0</v>
      </c>
    </row>
    <row r="87" spans="1:28" x14ac:dyDescent="0.2">
      <c r="A87" s="217" t="s">
        <v>267</v>
      </c>
      <c r="B87" s="224">
        <v>0</v>
      </c>
      <c r="C87" s="224">
        <v>0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  <c r="N87" s="224">
        <v>0</v>
      </c>
      <c r="O87" s="224">
        <v>0</v>
      </c>
      <c r="P87" s="224">
        <v>0</v>
      </c>
      <c r="Q87" s="224">
        <v>0</v>
      </c>
      <c r="R87" s="224">
        <v>0</v>
      </c>
      <c r="S87" s="224">
        <v>0</v>
      </c>
      <c r="T87" s="224">
        <v>0</v>
      </c>
      <c r="U87" s="224">
        <v>0</v>
      </c>
      <c r="V87" s="224">
        <v>0</v>
      </c>
      <c r="W87" s="224">
        <v>0</v>
      </c>
      <c r="X87" s="224">
        <v>0</v>
      </c>
      <c r="Y87" s="224">
        <v>0</v>
      </c>
      <c r="Z87" s="224">
        <v>0</v>
      </c>
      <c r="AA87" s="224">
        <v>0</v>
      </c>
    </row>
    <row r="88" spans="1:28" x14ac:dyDescent="0.2">
      <c r="A88" s="217" t="s">
        <v>268</v>
      </c>
      <c r="B88" s="224">
        <v>0</v>
      </c>
      <c r="C88" s="224">
        <v>0</v>
      </c>
      <c r="D88" s="224">
        <v>0</v>
      </c>
      <c r="E88" s="224">
        <v>0</v>
      </c>
      <c r="F88" s="224">
        <v>0</v>
      </c>
      <c r="G88" s="224">
        <v>0</v>
      </c>
      <c r="H88" s="224">
        <v>0</v>
      </c>
      <c r="I88" s="224">
        <v>0</v>
      </c>
      <c r="J88" s="224">
        <v>0</v>
      </c>
      <c r="K88" s="224">
        <v>0</v>
      </c>
      <c r="L88" s="224">
        <v>0</v>
      </c>
      <c r="M88" s="224">
        <v>0</v>
      </c>
      <c r="N88" s="224">
        <v>0</v>
      </c>
      <c r="O88" s="224">
        <v>0</v>
      </c>
      <c r="P88" s="224">
        <v>0</v>
      </c>
      <c r="Q88" s="224">
        <v>0</v>
      </c>
      <c r="R88" s="224">
        <v>0</v>
      </c>
      <c r="S88" s="224">
        <v>0</v>
      </c>
      <c r="T88" s="224">
        <v>0</v>
      </c>
      <c r="U88" s="224">
        <v>0</v>
      </c>
      <c r="V88" s="224">
        <v>0</v>
      </c>
      <c r="W88" s="224">
        <v>0</v>
      </c>
      <c r="X88" s="224">
        <v>0</v>
      </c>
      <c r="Y88" s="224">
        <v>0</v>
      </c>
      <c r="Z88" s="224">
        <v>0</v>
      </c>
      <c r="AA88" s="224">
        <v>0</v>
      </c>
    </row>
    <row r="89" spans="1:28" x14ac:dyDescent="0.2">
      <c r="A89" s="217" t="s">
        <v>269</v>
      </c>
      <c r="B89" s="224">
        <v>0</v>
      </c>
      <c r="C89" s="224">
        <v>0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  <c r="N89" s="224">
        <v>0</v>
      </c>
      <c r="O89" s="224">
        <v>0</v>
      </c>
      <c r="P89" s="224">
        <v>0</v>
      </c>
      <c r="Q89" s="224">
        <v>0</v>
      </c>
      <c r="R89" s="224">
        <v>0</v>
      </c>
      <c r="S89" s="224">
        <v>0</v>
      </c>
      <c r="T89" s="224">
        <v>0</v>
      </c>
      <c r="U89" s="224">
        <v>0</v>
      </c>
      <c r="V89" s="224">
        <v>0</v>
      </c>
      <c r="W89" s="224">
        <v>0</v>
      </c>
      <c r="X89" s="224">
        <v>0</v>
      </c>
      <c r="Y89" s="224">
        <v>0</v>
      </c>
      <c r="Z89" s="224">
        <v>0</v>
      </c>
      <c r="AA89" s="224">
        <v>0</v>
      </c>
    </row>
    <row r="90" spans="1:28" x14ac:dyDescent="0.2">
      <c r="A90" s="220" t="s">
        <v>270</v>
      </c>
      <c r="B90" s="227">
        <v>32.411246999999996</v>
      </c>
      <c r="C90" s="227">
        <v>35.037654000000003</v>
      </c>
      <c r="D90" s="227">
        <v>39.56972300000001</v>
      </c>
      <c r="E90" s="227">
        <v>43.484823000000006</v>
      </c>
      <c r="F90" s="227">
        <v>46.808710000000005</v>
      </c>
      <c r="G90" s="227">
        <v>49.042526000000002</v>
      </c>
      <c r="H90" s="227">
        <v>57.687094999999999</v>
      </c>
      <c r="I90" s="227">
        <v>60.261144000000016</v>
      </c>
      <c r="J90" s="227">
        <v>62.218036000000005</v>
      </c>
      <c r="K90" s="227">
        <v>65.119252000000003</v>
      </c>
      <c r="L90" s="227">
        <v>69.985679000000019</v>
      </c>
      <c r="M90" s="227">
        <v>81.296792999999994</v>
      </c>
      <c r="N90" s="227">
        <v>93.725661000000002</v>
      </c>
      <c r="O90" s="227">
        <v>106.38164240000002</v>
      </c>
      <c r="P90" s="227">
        <v>116.96506009999999</v>
      </c>
      <c r="Q90" s="227">
        <v>123.06843309999999</v>
      </c>
      <c r="R90" s="227">
        <v>126.0099064799999</v>
      </c>
      <c r="S90" s="227">
        <v>141.6413798599998</v>
      </c>
      <c r="T90" s="227">
        <v>144.58285323999991</v>
      </c>
      <c r="U90" s="227">
        <v>145.64432661999982</v>
      </c>
      <c r="V90" s="227">
        <v>157.98580000000001</v>
      </c>
      <c r="W90" s="227">
        <v>165.35602666666665</v>
      </c>
      <c r="X90" s="227">
        <v>170.84625333333358</v>
      </c>
      <c r="Y90" s="227">
        <v>191.68987600000003</v>
      </c>
      <c r="Z90" s="227">
        <v>254.51517341111023</v>
      </c>
      <c r="AA90" s="227">
        <v>195.24631676604929</v>
      </c>
      <c r="AB90" t="s">
        <v>364</v>
      </c>
    </row>
    <row r="91" spans="1:28" x14ac:dyDescent="0.2">
      <c r="A91" s="217" t="s">
        <v>271</v>
      </c>
      <c r="B91" s="228">
        <v>32.411246999999996</v>
      </c>
      <c r="C91" s="228">
        <v>35.037654000000003</v>
      </c>
      <c r="D91" s="228">
        <v>39.56972300000001</v>
      </c>
      <c r="E91" s="228">
        <v>43.484823000000006</v>
      </c>
      <c r="F91" s="228">
        <v>46.808710000000005</v>
      </c>
      <c r="G91" s="228">
        <v>49.042526000000002</v>
      </c>
      <c r="H91" s="228">
        <v>57.687094999999999</v>
      </c>
      <c r="I91" s="228">
        <v>60.261144000000016</v>
      </c>
      <c r="J91" s="228">
        <v>62.218036000000005</v>
      </c>
      <c r="K91" s="228">
        <v>65.119252000000003</v>
      </c>
      <c r="L91" s="228">
        <v>69.985679000000019</v>
      </c>
      <c r="M91" s="228">
        <v>81.296792999999994</v>
      </c>
      <c r="N91" s="228">
        <v>93.725661000000002</v>
      </c>
      <c r="O91" s="228">
        <v>106.38164240000002</v>
      </c>
      <c r="P91" s="228">
        <v>116.96506009999999</v>
      </c>
      <c r="Q91" s="228">
        <v>123.06843309999999</v>
      </c>
      <c r="R91" s="228">
        <v>126.0099064799999</v>
      </c>
      <c r="S91" s="228">
        <v>141.6413798599998</v>
      </c>
      <c r="T91" s="228">
        <v>144.58285323999991</v>
      </c>
      <c r="U91" s="228">
        <v>145.64432661999982</v>
      </c>
      <c r="V91" s="228">
        <v>157.98580000000001</v>
      </c>
      <c r="W91" s="228">
        <v>165.35602666666665</v>
      </c>
      <c r="X91" s="228">
        <v>170.84625333333358</v>
      </c>
      <c r="Y91" s="228">
        <v>191.68987600000003</v>
      </c>
      <c r="Z91" s="228">
        <v>254.51517341111023</v>
      </c>
      <c r="AA91" s="228">
        <v>195.24631676604929</v>
      </c>
    </row>
    <row r="92" spans="1:28" x14ac:dyDescent="0.2">
      <c r="A92" s="217" t="s">
        <v>272</v>
      </c>
      <c r="B92" s="211">
        <v>0</v>
      </c>
      <c r="C92" s="211">
        <v>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</row>
    <row r="93" spans="1:28" x14ac:dyDescent="0.2">
      <c r="A93" s="217" t="s">
        <v>273</v>
      </c>
      <c r="B93" s="222">
        <v>0</v>
      </c>
      <c r="C93" s="222">
        <v>0</v>
      </c>
      <c r="D93" s="222">
        <v>0</v>
      </c>
      <c r="E93" s="222">
        <v>0</v>
      </c>
      <c r="F93" s="222">
        <v>0</v>
      </c>
      <c r="G93" s="222">
        <v>0</v>
      </c>
      <c r="H93" s="222">
        <v>0</v>
      </c>
      <c r="I93" s="222">
        <v>0</v>
      </c>
      <c r="J93" s="222">
        <v>0</v>
      </c>
      <c r="K93" s="222">
        <v>0</v>
      </c>
      <c r="L93" s="222">
        <v>0</v>
      </c>
      <c r="M93" s="222">
        <v>0</v>
      </c>
      <c r="N93" s="222">
        <v>0</v>
      </c>
      <c r="O93" s="222">
        <v>0</v>
      </c>
      <c r="P93" s="222">
        <v>0</v>
      </c>
      <c r="Q93" s="222">
        <v>0</v>
      </c>
      <c r="R93" s="222">
        <v>0</v>
      </c>
      <c r="S93" s="222">
        <v>0</v>
      </c>
      <c r="T93" s="222">
        <v>0</v>
      </c>
      <c r="U93" s="222">
        <v>0</v>
      </c>
      <c r="V93" s="222">
        <v>0</v>
      </c>
      <c r="W93" s="222">
        <v>0</v>
      </c>
      <c r="X93" s="222">
        <v>0</v>
      </c>
      <c r="Y93" s="222">
        <v>0</v>
      </c>
      <c r="Z93" s="222">
        <v>0</v>
      </c>
      <c r="AA93" s="222">
        <v>0</v>
      </c>
    </row>
    <row r="94" spans="1:28" x14ac:dyDescent="0.2">
      <c r="A94" s="217" t="s">
        <v>274</v>
      </c>
      <c r="B94" s="223">
        <v>0</v>
      </c>
      <c r="C94" s="223">
        <v>0</v>
      </c>
      <c r="D94" s="223">
        <v>0</v>
      </c>
      <c r="E94" s="223">
        <v>0</v>
      </c>
      <c r="F94" s="223">
        <v>0</v>
      </c>
      <c r="G94" s="223">
        <v>0</v>
      </c>
      <c r="H94" s="223">
        <v>0</v>
      </c>
      <c r="I94" s="223">
        <v>0</v>
      </c>
      <c r="J94" s="223">
        <v>0</v>
      </c>
      <c r="K94" s="223">
        <v>0</v>
      </c>
      <c r="L94" s="223">
        <v>0</v>
      </c>
      <c r="M94" s="223">
        <v>0</v>
      </c>
      <c r="N94" s="223">
        <v>0</v>
      </c>
      <c r="O94" s="223">
        <v>0</v>
      </c>
      <c r="P94" s="223">
        <v>0</v>
      </c>
      <c r="Q94" s="223">
        <v>0</v>
      </c>
      <c r="R94" s="223">
        <v>0</v>
      </c>
      <c r="S94" s="223">
        <v>0</v>
      </c>
      <c r="T94" s="223">
        <v>0</v>
      </c>
      <c r="U94" s="223">
        <v>0</v>
      </c>
      <c r="V94" s="223">
        <v>0</v>
      </c>
      <c r="W94" s="223">
        <v>0</v>
      </c>
      <c r="X94" s="223">
        <v>0</v>
      </c>
      <c r="Y94" s="223">
        <v>0</v>
      </c>
      <c r="Z94" s="223">
        <v>0</v>
      </c>
      <c r="AA94" s="223">
        <v>0</v>
      </c>
    </row>
    <row r="95" spans="1:28" x14ac:dyDescent="0.2">
      <c r="A95" s="220" t="s">
        <v>275</v>
      </c>
      <c r="B95" s="227">
        <v>0</v>
      </c>
      <c r="C95" s="227">
        <v>0</v>
      </c>
      <c r="D95" s="227">
        <v>0</v>
      </c>
      <c r="E95" s="227">
        <v>0</v>
      </c>
      <c r="F95" s="227">
        <v>0</v>
      </c>
      <c r="G95" s="227">
        <v>0</v>
      </c>
      <c r="H95" s="227">
        <v>0</v>
      </c>
      <c r="I95" s="227">
        <v>0</v>
      </c>
      <c r="J95" s="227">
        <v>0</v>
      </c>
      <c r="K95" s="227">
        <v>0</v>
      </c>
      <c r="L95" s="227">
        <v>0</v>
      </c>
      <c r="M95" s="227">
        <v>0</v>
      </c>
      <c r="N95" s="227">
        <v>0</v>
      </c>
      <c r="O95" s="227">
        <v>0</v>
      </c>
      <c r="P95" s="227">
        <v>0</v>
      </c>
      <c r="Q95" s="227">
        <v>0</v>
      </c>
      <c r="R95" s="227">
        <v>0</v>
      </c>
      <c r="S95" s="227">
        <v>0</v>
      </c>
      <c r="T95" s="227">
        <v>0</v>
      </c>
      <c r="U95" s="227">
        <v>0</v>
      </c>
      <c r="V95" s="227">
        <v>0</v>
      </c>
      <c r="W95" s="227">
        <v>0</v>
      </c>
      <c r="X95" s="227">
        <v>0</v>
      </c>
      <c r="Y95" s="227">
        <v>0</v>
      </c>
      <c r="Z95" s="227">
        <v>0</v>
      </c>
      <c r="AA95" s="227">
        <v>0</v>
      </c>
      <c r="AB95" t="s">
        <v>364</v>
      </c>
    </row>
    <row r="96" spans="1:28" x14ac:dyDescent="0.2">
      <c r="A96" s="217" t="s">
        <v>276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29">
        <v>0</v>
      </c>
      <c r="U96" s="229">
        <v>0</v>
      </c>
      <c r="V96" s="229">
        <v>0</v>
      </c>
      <c r="W96" s="229">
        <v>0</v>
      </c>
      <c r="X96" s="229">
        <v>0</v>
      </c>
      <c r="Y96" s="229">
        <v>0</v>
      </c>
      <c r="Z96" s="229">
        <v>0</v>
      </c>
      <c r="AA96" s="229">
        <v>0</v>
      </c>
    </row>
    <row r="97" spans="1:28" x14ac:dyDescent="0.2">
      <c r="A97" s="217" t="s">
        <v>277</v>
      </c>
      <c r="B97" s="229">
        <v>0</v>
      </c>
      <c r="C97" s="229">
        <v>0</v>
      </c>
      <c r="D97" s="229">
        <v>0</v>
      </c>
      <c r="E97" s="229">
        <v>0</v>
      </c>
      <c r="F97" s="229">
        <v>0</v>
      </c>
      <c r="G97" s="229">
        <v>0</v>
      </c>
      <c r="H97" s="229">
        <v>0</v>
      </c>
      <c r="I97" s="229">
        <v>0</v>
      </c>
      <c r="J97" s="229">
        <v>0</v>
      </c>
      <c r="K97" s="229">
        <v>0</v>
      </c>
      <c r="L97" s="229">
        <v>0</v>
      </c>
      <c r="M97" s="229">
        <v>0</v>
      </c>
      <c r="N97" s="229">
        <v>0</v>
      </c>
      <c r="O97" s="229">
        <v>0</v>
      </c>
      <c r="P97" s="229">
        <v>0</v>
      </c>
      <c r="Q97" s="229">
        <v>0</v>
      </c>
      <c r="R97" s="229">
        <v>0</v>
      </c>
      <c r="S97" s="229">
        <v>0</v>
      </c>
      <c r="T97" s="229">
        <v>0</v>
      </c>
      <c r="U97" s="229">
        <v>0</v>
      </c>
      <c r="V97" s="229">
        <v>0</v>
      </c>
      <c r="W97" s="229">
        <v>0</v>
      </c>
      <c r="X97" s="229">
        <v>0</v>
      </c>
      <c r="Y97" s="229">
        <v>0</v>
      </c>
      <c r="Z97" s="229">
        <v>0</v>
      </c>
      <c r="AA97" s="229">
        <v>0</v>
      </c>
    </row>
    <row r="98" spans="1:28" ht="16" thickBot="1" x14ac:dyDescent="0.25">
      <c r="A98" s="217" t="s">
        <v>278</v>
      </c>
      <c r="B98" s="230">
        <v>0</v>
      </c>
      <c r="C98" s="230">
        <v>0</v>
      </c>
      <c r="D98" s="230">
        <v>0</v>
      </c>
      <c r="E98" s="230">
        <v>0</v>
      </c>
      <c r="F98" s="230">
        <v>0</v>
      </c>
      <c r="G98" s="230">
        <v>0</v>
      </c>
      <c r="H98" s="230">
        <v>0</v>
      </c>
      <c r="I98" s="230">
        <v>0</v>
      </c>
      <c r="J98" s="230">
        <v>0</v>
      </c>
      <c r="K98" s="230">
        <v>0</v>
      </c>
      <c r="L98" s="230">
        <v>0</v>
      </c>
      <c r="M98" s="230">
        <v>0</v>
      </c>
      <c r="N98" s="230">
        <v>0</v>
      </c>
      <c r="O98" s="230">
        <v>0</v>
      </c>
      <c r="P98" s="230">
        <v>0</v>
      </c>
      <c r="Q98" s="230">
        <v>0</v>
      </c>
      <c r="R98" s="230">
        <v>0</v>
      </c>
      <c r="S98" s="230">
        <v>0</v>
      </c>
      <c r="T98" s="230">
        <v>0</v>
      </c>
      <c r="U98" s="230">
        <v>0</v>
      </c>
      <c r="V98" s="230">
        <v>0</v>
      </c>
      <c r="W98" s="230">
        <v>0</v>
      </c>
      <c r="X98" s="230">
        <v>0</v>
      </c>
      <c r="Y98" s="230">
        <v>0</v>
      </c>
      <c r="Z98" s="230">
        <v>0</v>
      </c>
      <c r="AA98" s="230">
        <v>0</v>
      </c>
    </row>
    <row r="99" spans="1:28" x14ac:dyDescent="0.2">
      <c r="A99" s="231" t="s">
        <v>279</v>
      </c>
      <c r="B99" s="195">
        <v>0</v>
      </c>
      <c r="C99" s="195">
        <v>0</v>
      </c>
      <c r="D99" s="195">
        <v>0</v>
      </c>
      <c r="E99" s="195">
        <v>0</v>
      </c>
      <c r="F99" s="195">
        <v>0</v>
      </c>
      <c r="G99" s="195">
        <v>0</v>
      </c>
      <c r="H99" s="195">
        <v>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5">
        <v>0</v>
      </c>
      <c r="Q99" s="195">
        <v>0</v>
      </c>
      <c r="R99" s="195">
        <v>0</v>
      </c>
      <c r="S99" s="195">
        <v>0</v>
      </c>
      <c r="T99" s="195">
        <v>0</v>
      </c>
      <c r="U99" s="195">
        <v>0</v>
      </c>
      <c r="V99" s="195">
        <v>0</v>
      </c>
      <c r="W99" s="195">
        <v>0</v>
      </c>
      <c r="X99" s="195">
        <v>0</v>
      </c>
      <c r="Y99" s="195">
        <v>0</v>
      </c>
      <c r="Z99" s="195">
        <v>0</v>
      </c>
      <c r="AA99" s="195">
        <v>0</v>
      </c>
    </row>
    <row r="100" spans="1:28" x14ac:dyDescent="0.2">
      <c r="A100" s="219" t="s">
        <v>280</v>
      </c>
      <c r="B100" s="232">
        <v>0</v>
      </c>
      <c r="C100" s="232">
        <v>0</v>
      </c>
      <c r="D100" s="232">
        <v>0</v>
      </c>
      <c r="E100" s="232">
        <v>0</v>
      </c>
      <c r="F100" s="232">
        <v>0</v>
      </c>
      <c r="G100" s="232">
        <v>0</v>
      </c>
      <c r="H100" s="232">
        <v>0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X100" s="232">
        <v>0</v>
      </c>
      <c r="Y100" s="232">
        <v>0</v>
      </c>
      <c r="Z100" s="232">
        <v>0</v>
      </c>
      <c r="AA100" s="232">
        <v>0</v>
      </c>
      <c r="AB100" t="s">
        <v>365</v>
      </c>
    </row>
    <row r="101" spans="1:28" x14ac:dyDescent="0.2">
      <c r="A101" s="233" t="s">
        <v>281</v>
      </c>
      <c r="B101" s="208">
        <v>0</v>
      </c>
      <c r="C101" s="208">
        <v>0</v>
      </c>
      <c r="D101" s="208">
        <v>0</v>
      </c>
      <c r="E101" s="208">
        <v>0</v>
      </c>
      <c r="F101" s="208">
        <v>0</v>
      </c>
      <c r="G101" s="208">
        <v>0</v>
      </c>
      <c r="H101" s="208">
        <v>0</v>
      </c>
      <c r="I101" s="208">
        <v>0</v>
      </c>
      <c r="J101" s="208">
        <v>0</v>
      </c>
      <c r="K101" s="208">
        <v>0</v>
      </c>
      <c r="L101" s="208">
        <v>0</v>
      </c>
      <c r="M101" s="208">
        <v>0</v>
      </c>
      <c r="N101" s="208">
        <v>0</v>
      </c>
      <c r="O101" s="208">
        <v>0</v>
      </c>
      <c r="P101" s="208">
        <v>0</v>
      </c>
      <c r="Q101" s="208">
        <v>0</v>
      </c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208">
        <v>0</v>
      </c>
      <c r="X101" s="208">
        <v>0</v>
      </c>
      <c r="Y101" s="208">
        <v>0</v>
      </c>
      <c r="Z101" s="208">
        <v>0</v>
      </c>
      <c r="AA101" s="208">
        <v>0</v>
      </c>
    </row>
    <row r="102" spans="1:28" x14ac:dyDescent="0.2">
      <c r="A102" s="234" t="s">
        <v>282</v>
      </c>
      <c r="B102" s="222">
        <v>0</v>
      </c>
      <c r="C102" s="222">
        <v>0</v>
      </c>
      <c r="D102" s="222">
        <v>0</v>
      </c>
      <c r="E102" s="222">
        <v>0</v>
      </c>
      <c r="F102" s="222">
        <v>0</v>
      </c>
      <c r="G102" s="222">
        <v>0</v>
      </c>
      <c r="H102" s="222">
        <v>0</v>
      </c>
      <c r="I102" s="222">
        <v>0</v>
      </c>
      <c r="J102" s="222">
        <v>0</v>
      </c>
      <c r="K102" s="222">
        <v>0</v>
      </c>
      <c r="L102" s="222">
        <v>0</v>
      </c>
      <c r="M102" s="222">
        <v>0</v>
      </c>
      <c r="N102" s="222">
        <v>0</v>
      </c>
      <c r="O102" s="222">
        <v>0</v>
      </c>
      <c r="P102" s="222">
        <v>0</v>
      </c>
      <c r="Q102" s="222">
        <v>0</v>
      </c>
      <c r="R102" s="222">
        <v>0</v>
      </c>
      <c r="S102" s="222">
        <v>0</v>
      </c>
      <c r="T102" s="222">
        <v>0</v>
      </c>
      <c r="U102" s="222">
        <v>0</v>
      </c>
      <c r="V102" s="222">
        <v>0</v>
      </c>
      <c r="W102" s="222">
        <v>0</v>
      </c>
      <c r="X102" s="222">
        <v>0</v>
      </c>
      <c r="Y102" s="222">
        <v>0</v>
      </c>
      <c r="Z102" s="222">
        <v>0</v>
      </c>
      <c r="AA102" s="222">
        <v>0</v>
      </c>
    </row>
    <row r="103" spans="1:28" x14ac:dyDescent="0.2">
      <c r="A103" s="234" t="s">
        <v>283</v>
      </c>
      <c r="B103" s="201">
        <v>0</v>
      </c>
      <c r="C103" s="201">
        <v>0</v>
      </c>
      <c r="D103" s="201">
        <v>0</v>
      </c>
      <c r="E103" s="201">
        <v>0</v>
      </c>
      <c r="F103" s="201">
        <v>0</v>
      </c>
      <c r="G103" s="201">
        <v>0</v>
      </c>
      <c r="H103" s="201">
        <v>0</v>
      </c>
      <c r="I103" s="201">
        <v>0</v>
      </c>
      <c r="J103" s="201">
        <v>0</v>
      </c>
      <c r="K103" s="201">
        <v>0</v>
      </c>
      <c r="L103" s="201">
        <v>0</v>
      </c>
      <c r="M103" s="201">
        <v>0</v>
      </c>
      <c r="N103" s="201">
        <v>0</v>
      </c>
      <c r="O103" s="201">
        <v>0</v>
      </c>
      <c r="P103" s="201">
        <v>0</v>
      </c>
      <c r="Q103" s="201">
        <v>0</v>
      </c>
      <c r="R103" s="201">
        <v>0</v>
      </c>
      <c r="S103" s="201">
        <v>0</v>
      </c>
      <c r="T103" s="201">
        <v>0</v>
      </c>
      <c r="U103" s="201">
        <v>0</v>
      </c>
      <c r="V103" s="201">
        <v>0</v>
      </c>
      <c r="W103" s="201">
        <v>0</v>
      </c>
      <c r="X103" s="201">
        <v>0</v>
      </c>
      <c r="Y103" s="201">
        <v>0</v>
      </c>
      <c r="Z103" s="201">
        <v>0</v>
      </c>
      <c r="AA103" s="201">
        <v>0</v>
      </c>
    </row>
    <row r="104" spans="1:28" x14ac:dyDescent="0.2">
      <c r="A104" s="218" t="s">
        <v>284</v>
      </c>
      <c r="B104" s="201">
        <v>0</v>
      </c>
      <c r="C104" s="201">
        <v>0</v>
      </c>
      <c r="D104" s="201">
        <v>0</v>
      </c>
      <c r="E104" s="201">
        <v>0</v>
      </c>
      <c r="F104" s="201">
        <v>0</v>
      </c>
      <c r="G104" s="201">
        <v>0</v>
      </c>
      <c r="H104" s="201">
        <v>0</v>
      </c>
      <c r="I104" s="201">
        <v>0</v>
      </c>
      <c r="J104" s="201">
        <v>0</v>
      </c>
      <c r="K104" s="201">
        <v>0</v>
      </c>
      <c r="L104" s="201">
        <v>0</v>
      </c>
      <c r="M104" s="201">
        <v>0</v>
      </c>
      <c r="N104" s="201">
        <v>0</v>
      </c>
      <c r="O104" s="201">
        <v>0</v>
      </c>
      <c r="P104" s="201">
        <v>0</v>
      </c>
      <c r="Q104" s="201">
        <v>0</v>
      </c>
      <c r="R104" s="201">
        <v>0</v>
      </c>
      <c r="S104" s="201">
        <v>0</v>
      </c>
      <c r="T104" s="201">
        <v>0</v>
      </c>
      <c r="U104" s="201">
        <v>0</v>
      </c>
      <c r="V104" s="201">
        <v>0</v>
      </c>
      <c r="W104" s="201">
        <v>0</v>
      </c>
      <c r="X104" s="201">
        <v>0</v>
      </c>
      <c r="Y104" s="201">
        <v>0</v>
      </c>
      <c r="Z104" s="201">
        <v>0</v>
      </c>
      <c r="AA104" s="201">
        <v>0</v>
      </c>
    </row>
    <row r="105" spans="1:28" x14ac:dyDescent="0.2">
      <c r="A105" s="234" t="s">
        <v>285</v>
      </c>
      <c r="B105" s="201">
        <v>0</v>
      </c>
      <c r="C105" s="201">
        <v>0</v>
      </c>
      <c r="D105" s="201">
        <v>0</v>
      </c>
      <c r="E105" s="201">
        <v>0</v>
      </c>
      <c r="F105" s="201">
        <v>0</v>
      </c>
      <c r="G105" s="201">
        <v>0</v>
      </c>
      <c r="H105" s="201">
        <v>0</v>
      </c>
      <c r="I105" s="201">
        <v>0</v>
      </c>
      <c r="J105" s="201">
        <v>0</v>
      </c>
      <c r="K105" s="201">
        <v>0</v>
      </c>
      <c r="L105" s="201">
        <v>0</v>
      </c>
      <c r="M105" s="201">
        <v>0</v>
      </c>
      <c r="N105" s="201">
        <v>0</v>
      </c>
      <c r="O105" s="201">
        <v>0</v>
      </c>
      <c r="P105" s="201">
        <v>0</v>
      </c>
      <c r="Q105" s="201">
        <v>0</v>
      </c>
      <c r="R105" s="201">
        <v>0</v>
      </c>
      <c r="S105" s="201">
        <v>0</v>
      </c>
      <c r="T105" s="201">
        <v>0</v>
      </c>
      <c r="U105" s="201">
        <v>0</v>
      </c>
      <c r="V105" s="201">
        <v>0</v>
      </c>
      <c r="W105" s="201">
        <v>0</v>
      </c>
      <c r="X105" s="201">
        <v>0</v>
      </c>
      <c r="Y105" s="201">
        <v>0</v>
      </c>
      <c r="Z105" s="201">
        <v>0</v>
      </c>
      <c r="AA105" s="201">
        <v>0</v>
      </c>
    </row>
    <row r="106" spans="1:28" x14ac:dyDescent="0.2">
      <c r="A106" s="234" t="s">
        <v>286</v>
      </c>
      <c r="B106" s="201">
        <v>0</v>
      </c>
      <c r="C106" s="201">
        <v>0</v>
      </c>
      <c r="D106" s="201">
        <v>0</v>
      </c>
      <c r="E106" s="201">
        <v>0</v>
      </c>
      <c r="F106" s="201">
        <v>0</v>
      </c>
      <c r="G106" s="201">
        <v>0</v>
      </c>
      <c r="H106" s="201">
        <v>0</v>
      </c>
      <c r="I106" s="201">
        <v>0</v>
      </c>
      <c r="J106" s="201">
        <v>0</v>
      </c>
      <c r="K106" s="201">
        <v>0</v>
      </c>
      <c r="L106" s="201">
        <v>0</v>
      </c>
      <c r="M106" s="201">
        <v>0</v>
      </c>
      <c r="N106" s="201">
        <v>0</v>
      </c>
      <c r="O106" s="201">
        <v>0</v>
      </c>
      <c r="P106" s="201">
        <v>0</v>
      </c>
      <c r="Q106" s="201">
        <v>0</v>
      </c>
      <c r="R106" s="201">
        <v>0</v>
      </c>
      <c r="S106" s="201">
        <v>0</v>
      </c>
      <c r="T106" s="201">
        <v>0</v>
      </c>
      <c r="U106" s="201">
        <v>0</v>
      </c>
      <c r="V106" s="201">
        <v>0</v>
      </c>
      <c r="W106" s="201">
        <v>0</v>
      </c>
      <c r="X106" s="201">
        <v>0</v>
      </c>
      <c r="Y106" s="201">
        <v>0</v>
      </c>
      <c r="Z106" s="201">
        <v>0</v>
      </c>
      <c r="AA106" s="201">
        <v>0</v>
      </c>
    </row>
    <row r="107" spans="1:28" x14ac:dyDescent="0.2">
      <c r="A107" s="234" t="s">
        <v>287</v>
      </c>
      <c r="B107" s="201">
        <v>0</v>
      </c>
      <c r="C107" s="201">
        <v>0</v>
      </c>
      <c r="D107" s="201">
        <v>0</v>
      </c>
      <c r="E107" s="201">
        <v>0</v>
      </c>
      <c r="F107" s="201">
        <v>0</v>
      </c>
      <c r="G107" s="201">
        <v>0</v>
      </c>
      <c r="H107" s="201">
        <v>0</v>
      </c>
      <c r="I107" s="201">
        <v>0</v>
      </c>
      <c r="J107" s="201">
        <v>0</v>
      </c>
      <c r="K107" s="201">
        <v>0</v>
      </c>
      <c r="L107" s="201">
        <v>0</v>
      </c>
      <c r="M107" s="201">
        <v>0</v>
      </c>
      <c r="N107" s="201">
        <v>0</v>
      </c>
      <c r="O107" s="201">
        <v>0</v>
      </c>
      <c r="P107" s="201">
        <v>0</v>
      </c>
      <c r="Q107" s="201">
        <v>0</v>
      </c>
      <c r="R107" s="201">
        <v>0</v>
      </c>
      <c r="S107" s="201">
        <v>0</v>
      </c>
      <c r="T107" s="201">
        <v>0</v>
      </c>
      <c r="U107" s="201">
        <v>0</v>
      </c>
      <c r="V107" s="201">
        <v>0</v>
      </c>
      <c r="W107" s="201">
        <v>0</v>
      </c>
      <c r="X107" s="201">
        <v>0</v>
      </c>
      <c r="Y107" s="201">
        <v>0</v>
      </c>
      <c r="Z107" s="201">
        <v>0</v>
      </c>
      <c r="AA107" s="201">
        <v>0</v>
      </c>
    </row>
    <row r="108" spans="1:28" x14ac:dyDescent="0.2">
      <c r="A108" s="234" t="s">
        <v>288</v>
      </c>
      <c r="B108" s="206">
        <v>0</v>
      </c>
      <c r="C108" s="206">
        <v>0</v>
      </c>
      <c r="D108" s="206">
        <v>0</v>
      </c>
      <c r="E108" s="206">
        <v>0</v>
      </c>
      <c r="F108" s="206">
        <v>0</v>
      </c>
      <c r="G108" s="206">
        <v>0</v>
      </c>
      <c r="H108" s="206">
        <v>0</v>
      </c>
      <c r="I108" s="206">
        <v>0</v>
      </c>
      <c r="J108" s="206">
        <v>0</v>
      </c>
      <c r="K108" s="206">
        <v>0</v>
      </c>
      <c r="L108" s="206">
        <v>0</v>
      </c>
      <c r="M108" s="206">
        <v>0</v>
      </c>
      <c r="N108" s="206">
        <v>0</v>
      </c>
      <c r="O108" s="206">
        <v>0</v>
      </c>
      <c r="P108" s="206">
        <v>0</v>
      </c>
      <c r="Q108" s="206">
        <v>0</v>
      </c>
      <c r="R108" s="206">
        <v>0</v>
      </c>
      <c r="S108" s="206">
        <v>0</v>
      </c>
      <c r="T108" s="206">
        <v>0</v>
      </c>
      <c r="U108" s="206">
        <v>0</v>
      </c>
      <c r="V108" s="206">
        <v>0</v>
      </c>
      <c r="W108" s="206">
        <v>0</v>
      </c>
      <c r="X108" s="206">
        <v>0</v>
      </c>
      <c r="Y108" s="206">
        <v>0</v>
      </c>
      <c r="Z108" s="206">
        <v>0</v>
      </c>
      <c r="AA108" s="206">
        <v>0</v>
      </c>
    </row>
    <row r="109" spans="1:28" x14ac:dyDescent="0.2">
      <c r="A109" s="234" t="s">
        <v>289</v>
      </c>
      <c r="B109" s="235">
        <v>0</v>
      </c>
      <c r="C109" s="235">
        <v>0</v>
      </c>
      <c r="D109" s="235">
        <v>0</v>
      </c>
      <c r="E109" s="235">
        <v>0</v>
      </c>
      <c r="F109" s="235">
        <v>0</v>
      </c>
      <c r="G109" s="235">
        <v>0</v>
      </c>
      <c r="H109" s="235">
        <v>0</v>
      </c>
      <c r="I109" s="235">
        <v>0</v>
      </c>
      <c r="J109" s="235">
        <v>0</v>
      </c>
      <c r="K109" s="235">
        <v>0</v>
      </c>
      <c r="L109" s="235">
        <v>0</v>
      </c>
      <c r="M109" s="235">
        <v>0</v>
      </c>
      <c r="N109" s="235">
        <v>0</v>
      </c>
      <c r="O109" s="235">
        <v>0</v>
      </c>
      <c r="P109" s="235">
        <v>0</v>
      </c>
      <c r="Q109" s="235">
        <v>0</v>
      </c>
      <c r="R109" s="235">
        <v>0</v>
      </c>
      <c r="S109" s="235">
        <v>0</v>
      </c>
      <c r="T109" s="235">
        <v>0</v>
      </c>
      <c r="U109" s="235">
        <v>0</v>
      </c>
      <c r="V109" s="235">
        <v>0</v>
      </c>
      <c r="W109" s="235">
        <v>0</v>
      </c>
      <c r="X109" s="235">
        <v>0</v>
      </c>
      <c r="Y109" s="235">
        <v>0</v>
      </c>
      <c r="Z109" s="235">
        <v>0</v>
      </c>
      <c r="AA109" s="235">
        <v>0</v>
      </c>
    </row>
    <row r="110" spans="1:28" x14ac:dyDescent="0.2">
      <c r="A110" s="234" t="s">
        <v>290</v>
      </c>
      <c r="B110" s="201">
        <v>0</v>
      </c>
      <c r="C110" s="201">
        <v>0</v>
      </c>
      <c r="D110" s="201">
        <v>0</v>
      </c>
      <c r="E110" s="201">
        <v>0</v>
      </c>
      <c r="F110" s="201">
        <v>0</v>
      </c>
      <c r="G110" s="201">
        <v>0</v>
      </c>
      <c r="H110" s="201">
        <v>0</v>
      </c>
      <c r="I110" s="201">
        <v>0</v>
      </c>
      <c r="J110" s="201">
        <v>0</v>
      </c>
      <c r="K110" s="201">
        <v>0</v>
      </c>
      <c r="L110" s="201">
        <v>0</v>
      </c>
      <c r="M110" s="201">
        <v>0</v>
      </c>
      <c r="N110" s="201">
        <v>0</v>
      </c>
      <c r="O110" s="201">
        <v>0</v>
      </c>
      <c r="P110" s="201">
        <v>0</v>
      </c>
      <c r="Q110" s="201">
        <v>0</v>
      </c>
      <c r="R110" s="201">
        <v>0</v>
      </c>
      <c r="S110" s="201">
        <v>0</v>
      </c>
      <c r="T110" s="201">
        <v>0</v>
      </c>
      <c r="U110" s="201">
        <v>0</v>
      </c>
      <c r="V110" s="201">
        <v>0</v>
      </c>
      <c r="W110" s="201">
        <v>0</v>
      </c>
      <c r="X110" s="201">
        <v>0</v>
      </c>
      <c r="Y110" s="201">
        <v>0</v>
      </c>
      <c r="Z110" s="201">
        <v>0</v>
      </c>
      <c r="AA110" s="201">
        <v>0</v>
      </c>
    </row>
    <row r="111" spans="1:28" x14ac:dyDescent="0.2">
      <c r="A111" s="233" t="s">
        <v>291</v>
      </c>
      <c r="B111" s="236">
        <v>0</v>
      </c>
      <c r="C111" s="236">
        <v>0</v>
      </c>
      <c r="D111" s="236">
        <v>0</v>
      </c>
      <c r="E111" s="236">
        <v>0</v>
      </c>
      <c r="F111" s="236">
        <v>0</v>
      </c>
      <c r="G111" s="236">
        <v>0</v>
      </c>
      <c r="H111" s="236">
        <v>0</v>
      </c>
      <c r="I111" s="236">
        <v>0</v>
      </c>
      <c r="J111" s="236">
        <v>0</v>
      </c>
      <c r="K111" s="236">
        <v>0</v>
      </c>
      <c r="L111" s="236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6">
        <v>0</v>
      </c>
      <c r="S111" s="236">
        <v>0</v>
      </c>
      <c r="T111" s="236">
        <v>0</v>
      </c>
      <c r="U111" s="236">
        <v>0</v>
      </c>
      <c r="V111" s="236">
        <v>0</v>
      </c>
      <c r="W111" s="236">
        <v>0</v>
      </c>
      <c r="X111" s="236">
        <v>0</v>
      </c>
      <c r="Y111" s="236">
        <v>0</v>
      </c>
      <c r="Z111" s="236">
        <v>0</v>
      </c>
      <c r="AA111" s="236">
        <v>0</v>
      </c>
    </row>
    <row r="112" spans="1:28" x14ac:dyDescent="0.2">
      <c r="A112" s="234" t="s">
        <v>292</v>
      </c>
      <c r="B112" s="201">
        <v>0</v>
      </c>
      <c r="C112" s="201">
        <v>0</v>
      </c>
      <c r="D112" s="201">
        <v>0</v>
      </c>
      <c r="E112" s="201">
        <v>0</v>
      </c>
      <c r="F112" s="201">
        <v>0</v>
      </c>
      <c r="G112" s="201">
        <v>0</v>
      </c>
      <c r="H112" s="201">
        <v>0</v>
      </c>
      <c r="I112" s="201">
        <v>0</v>
      </c>
      <c r="J112" s="201">
        <v>0</v>
      </c>
      <c r="K112" s="201">
        <v>0</v>
      </c>
      <c r="L112" s="201">
        <v>0</v>
      </c>
      <c r="M112" s="201">
        <v>0</v>
      </c>
      <c r="N112" s="201">
        <v>0</v>
      </c>
      <c r="O112" s="201">
        <v>0</v>
      </c>
      <c r="P112" s="201">
        <v>0</v>
      </c>
      <c r="Q112" s="201">
        <v>0</v>
      </c>
      <c r="R112" s="201">
        <v>0</v>
      </c>
      <c r="S112" s="201">
        <v>0</v>
      </c>
      <c r="T112" s="201">
        <v>0</v>
      </c>
      <c r="U112" s="201">
        <v>0</v>
      </c>
      <c r="V112" s="201">
        <v>0</v>
      </c>
      <c r="W112" s="201">
        <v>0</v>
      </c>
      <c r="X112" s="201">
        <v>0</v>
      </c>
      <c r="Y112" s="201">
        <v>0</v>
      </c>
      <c r="Z112" s="201">
        <v>0</v>
      </c>
      <c r="AA112" s="201">
        <v>0</v>
      </c>
    </row>
    <row r="113" spans="1:27" x14ac:dyDescent="0.2">
      <c r="A113" s="234" t="s">
        <v>293</v>
      </c>
      <c r="B113" s="201">
        <v>0</v>
      </c>
      <c r="C113" s="201">
        <v>0</v>
      </c>
      <c r="D113" s="201">
        <v>0</v>
      </c>
      <c r="E113" s="201">
        <v>0</v>
      </c>
      <c r="F113" s="201">
        <v>0</v>
      </c>
      <c r="G113" s="201">
        <v>0</v>
      </c>
      <c r="H113" s="201">
        <v>0</v>
      </c>
      <c r="I113" s="201">
        <v>0</v>
      </c>
      <c r="J113" s="201">
        <v>0</v>
      </c>
      <c r="K113" s="201">
        <v>0</v>
      </c>
      <c r="L113" s="201">
        <v>0</v>
      </c>
      <c r="M113" s="201">
        <v>0</v>
      </c>
      <c r="N113" s="201">
        <v>0</v>
      </c>
      <c r="O113" s="201">
        <v>0</v>
      </c>
      <c r="P113" s="201">
        <v>0</v>
      </c>
      <c r="Q113" s="201">
        <v>0</v>
      </c>
      <c r="R113" s="201">
        <v>0</v>
      </c>
      <c r="S113" s="201">
        <v>0</v>
      </c>
      <c r="T113" s="201">
        <v>0</v>
      </c>
      <c r="U113" s="201">
        <v>0</v>
      </c>
      <c r="V113" s="201">
        <v>0</v>
      </c>
      <c r="W113" s="201">
        <v>0</v>
      </c>
      <c r="X113" s="201">
        <v>0</v>
      </c>
      <c r="Y113" s="201">
        <v>0</v>
      </c>
      <c r="Z113" s="201">
        <v>0</v>
      </c>
      <c r="AA113" s="201">
        <v>0</v>
      </c>
    </row>
    <row r="114" spans="1:27" x14ac:dyDescent="0.2">
      <c r="A114" s="218" t="s">
        <v>294</v>
      </c>
      <c r="B114" s="201">
        <v>0</v>
      </c>
      <c r="C114" s="201">
        <v>0</v>
      </c>
      <c r="D114" s="201">
        <v>0</v>
      </c>
      <c r="E114" s="201">
        <v>0</v>
      </c>
      <c r="F114" s="201">
        <v>0</v>
      </c>
      <c r="G114" s="201">
        <v>0</v>
      </c>
      <c r="H114" s="201">
        <v>0</v>
      </c>
      <c r="I114" s="201">
        <v>0</v>
      </c>
      <c r="J114" s="201">
        <v>0</v>
      </c>
      <c r="K114" s="201">
        <v>0</v>
      </c>
      <c r="L114" s="201">
        <v>0</v>
      </c>
      <c r="M114" s="201">
        <v>0</v>
      </c>
      <c r="N114" s="201">
        <v>0</v>
      </c>
      <c r="O114" s="201">
        <v>0</v>
      </c>
      <c r="P114" s="201">
        <v>0</v>
      </c>
      <c r="Q114" s="201">
        <v>0</v>
      </c>
      <c r="R114" s="201">
        <v>0</v>
      </c>
      <c r="S114" s="201">
        <v>0</v>
      </c>
      <c r="T114" s="201">
        <v>0</v>
      </c>
      <c r="U114" s="201">
        <v>0</v>
      </c>
      <c r="V114" s="201">
        <v>0</v>
      </c>
      <c r="W114" s="201">
        <v>0</v>
      </c>
      <c r="X114" s="201">
        <v>0</v>
      </c>
      <c r="Y114" s="201">
        <v>0</v>
      </c>
      <c r="Z114" s="201">
        <v>0</v>
      </c>
      <c r="AA114" s="201">
        <v>0</v>
      </c>
    </row>
    <row r="115" spans="1:27" x14ac:dyDescent="0.2">
      <c r="A115" s="234" t="s">
        <v>295</v>
      </c>
      <c r="B115" s="201">
        <v>0</v>
      </c>
      <c r="C115" s="201">
        <v>0</v>
      </c>
      <c r="D115" s="201">
        <v>0</v>
      </c>
      <c r="E115" s="201">
        <v>0</v>
      </c>
      <c r="F115" s="201">
        <v>0</v>
      </c>
      <c r="G115" s="201">
        <v>0</v>
      </c>
      <c r="H115" s="201">
        <v>0</v>
      </c>
      <c r="I115" s="201">
        <v>0</v>
      </c>
      <c r="J115" s="201">
        <v>0</v>
      </c>
      <c r="K115" s="201">
        <v>0</v>
      </c>
      <c r="L115" s="201">
        <v>0</v>
      </c>
      <c r="M115" s="201">
        <v>0</v>
      </c>
      <c r="N115" s="201">
        <v>0</v>
      </c>
      <c r="O115" s="201">
        <v>0</v>
      </c>
      <c r="P115" s="201">
        <v>0</v>
      </c>
      <c r="Q115" s="201">
        <v>0</v>
      </c>
      <c r="R115" s="201">
        <v>0</v>
      </c>
      <c r="S115" s="201">
        <v>0</v>
      </c>
      <c r="T115" s="201">
        <v>0</v>
      </c>
      <c r="U115" s="201">
        <v>0</v>
      </c>
      <c r="V115" s="201">
        <v>0</v>
      </c>
      <c r="W115" s="201">
        <v>0</v>
      </c>
      <c r="X115" s="201">
        <v>0</v>
      </c>
      <c r="Y115" s="201">
        <v>0</v>
      </c>
      <c r="Z115" s="201">
        <v>0</v>
      </c>
      <c r="AA115" s="201">
        <v>0</v>
      </c>
    </row>
    <row r="116" spans="1:27" x14ac:dyDescent="0.2">
      <c r="A116" s="234" t="s">
        <v>296</v>
      </c>
      <c r="B116" s="201">
        <v>0</v>
      </c>
      <c r="C116" s="201">
        <v>0</v>
      </c>
      <c r="D116" s="201">
        <v>0</v>
      </c>
      <c r="E116" s="201">
        <v>0</v>
      </c>
      <c r="F116" s="201">
        <v>0</v>
      </c>
      <c r="G116" s="201">
        <v>0</v>
      </c>
      <c r="H116" s="201">
        <v>0</v>
      </c>
      <c r="I116" s="201">
        <v>0</v>
      </c>
      <c r="J116" s="201">
        <v>0</v>
      </c>
      <c r="K116" s="201">
        <v>0</v>
      </c>
      <c r="L116" s="201">
        <v>0</v>
      </c>
      <c r="M116" s="201">
        <v>0</v>
      </c>
      <c r="N116" s="201">
        <v>0</v>
      </c>
      <c r="O116" s="201">
        <v>0</v>
      </c>
      <c r="P116" s="201">
        <v>0</v>
      </c>
      <c r="Q116" s="201">
        <v>0</v>
      </c>
      <c r="R116" s="201">
        <v>0</v>
      </c>
      <c r="S116" s="201">
        <v>0</v>
      </c>
      <c r="T116" s="201">
        <v>0</v>
      </c>
      <c r="U116" s="201">
        <v>0</v>
      </c>
      <c r="V116" s="201">
        <v>0</v>
      </c>
      <c r="W116" s="201">
        <v>0</v>
      </c>
      <c r="X116" s="201">
        <v>0</v>
      </c>
      <c r="Y116" s="201">
        <v>0</v>
      </c>
      <c r="Z116" s="201">
        <v>0</v>
      </c>
      <c r="AA116" s="201">
        <v>0</v>
      </c>
    </row>
    <row r="117" spans="1:27" x14ac:dyDescent="0.2">
      <c r="A117" s="234" t="s">
        <v>297</v>
      </c>
      <c r="B117" s="201">
        <v>0</v>
      </c>
      <c r="C117" s="201">
        <v>0</v>
      </c>
      <c r="D117" s="201">
        <v>0</v>
      </c>
      <c r="E117" s="201">
        <v>0</v>
      </c>
      <c r="F117" s="201">
        <v>0</v>
      </c>
      <c r="G117" s="201">
        <v>0</v>
      </c>
      <c r="H117" s="201">
        <v>0</v>
      </c>
      <c r="I117" s="201">
        <v>0</v>
      </c>
      <c r="J117" s="201">
        <v>0</v>
      </c>
      <c r="K117" s="201">
        <v>0</v>
      </c>
      <c r="L117" s="201">
        <v>0</v>
      </c>
      <c r="M117" s="201">
        <v>0</v>
      </c>
      <c r="N117" s="201">
        <v>0</v>
      </c>
      <c r="O117" s="201">
        <v>0</v>
      </c>
      <c r="P117" s="201">
        <v>0</v>
      </c>
      <c r="Q117" s="201">
        <v>0</v>
      </c>
      <c r="R117" s="201">
        <v>0</v>
      </c>
      <c r="S117" s="201">
        <v>0</v>
      </c>
      <c r="T117" s="201">
        <v>0</v>
      </c>
      <c r="U117" s="201">
        <v>0</v>
      </c>
      <c r="V117" s="201">
        <v>0</v>
      </c>
      <c r="W117" s="201">
        <v>0</v>
      </c>
      <c r="X117" s="201">
        <v>0</v>
      </c>
      <c r="Y117" s="201">
        <v>0</v>
      </c>
      <c r="Z117" s="201">
        <v>0</v>
      </c>
      <c r="AA117" s="201">
        <v>0</v>
      </c>
    </row>
    <row r="118" spans="1:27" x14ac:dyDescent="0.2">
      <c r="A118" s="234" t="s">
        <v>298</v>
      </c>
      <c r="B118" s="201">
        <v>0</v>
      </c>
      <c r="C118" s="201">
        <v>0</v>
      </c>
      <c r="D118" s="201">
        <v>0</v>
      </c>
      <c r="E118" s="201">
        <v>0</v>
      </c>
      <c r="F118" s="201">
        <v>0</v>
      </c>
      <c r="G118" s="201">
        <v>0</v>
      </c>
      <c r="H118" s="201">
        <v>0</v>
      </c>
      <c r="I118" s="201">
        <v>0</v>
      </c>
      <c r="J118" s="201">
        <v>0</v>
      </c>
      <c r="K118" s="201">
        <v>0</v>
      </c>
      <c r="L118" s="201">
        <v>0</v>
      </c>
      <c r="M118" s="201">
        <v>0</v>
      </c>
      <c r="N118" s="201">
        <v>0</v>
      </c>
      <c r="O118" s="201">
        <v>0</v>
      </c>
      <c r="P118" s="201">
        <v>0</v>
      </c>
      <c r="Q118" s="201">
        <v>0</v>
      </c>
      <c r="R118" s="201">
        <v>0</v>
      </c>
      <c r="S118" s="201">
        <v>0</v>
      </c>
      <c r="T118" s="201">
        <v>0</v>
      </c>
      <c r="U118" s="201">
        <v>0</v>
      </c>
      <c r="V118" s="201">
        <v>0</v>
      </c>
      <c r="W118" s="201">
        <v>0</v>
      </c>
      <c r="X118" s="201">
        <v>0</v>
      </c>
      <c r="Y118" s="201">
        <v>0</v>
      </c>
      <c r="Z118" s="201">
        <v>0</v>
      </c>
      <c r="AA118" s="201">
        <v>0</v>
      </c>
    </row>
    <row r="119" spans="1:27" x14ac:dyDescent="0.2">
      <c r="A119" s="234" t="s">
        <v>299</v>
      </c>
      <c r="B119" s="201">
        <v>0</v>
      </c>
      <c r="C119" s="201">
        <v>0</v>
      </c>
      <c r="D119" s="201">
        <v>0</v>
      </c>
      <c r="E119" s="201">
        <v>0</v>
      </c>
      <c r="F119" s="201">
        <v>0</v>
      </c>
      <c r="G119" s="201">
        <v>0</v>
      </c>
      <c r="H119" s="201">
        <v>0</v>
      </c>
      <c r="I119" s="201">
        <v>0</v>
      </c>
      <c r="J119" s="201">
        <v>0</v>
      </c>
      <c r="K119" s="201">
        <v>0</v>
      </c>
      <c r="L119" s="201">
        <v>0</v>
      </c>
      <c r="M119" s="201">
        <v>0</v>
      </c>
      <c r="N119" s="201">
        <v>0</v>
      </c>
      <c r="O119" s="201">
        <v>0</v>
      </c>
      <c r="P119" s="201">
        <v>0</v>
      </c>
      <c r="Q119" s="201">
        <v>0</v>
      </c>
      <c r="R119" s="201">
        <v>0</v>
      </c>
      <c r="S119" s="201">
        <v>0</v>
      </c>
      <c r="T119" s="201">
        <v>0</v>
      </c>
      <c r="U119" s="201">
        <v>0</v>
      </c>
      <c r="V119" s="201">
        <v>0</v>
      </c>
      <c r="W119" s="201">
        <v>0</v>
      </c>
      <c r="X119" s="201">
        <v>0</v>
      </c>
      <c r="Y119" s="201">
        <v>0</v>
      </c>
      <c r="Z119" s="201">
        <v>0</v>
      </c>
      <c r="AA119" s="201">
        <v>0</v>
      </c>
    </row>
    <row r="120" spans="1:27" x14ac:dyDescent="0.2">
      <c r="A120" s="234" t="s">
        <v>300</v>
      </c>
      <c r="B120" s="206">
        <v>0</v>
      </c>
      <c r="C120" s="206">
        <v>0</v>
      </c>
      <c r="D120" s="206">
        <v>0</v>
      </c>
      <c r="E120" s="206">
        <v>0</v>
      </c>
      <c r="F120" s="206">
        <v>0</v>
      </c>
      <c r="G120" s="206">
        <v>0</v>
      </c>
      <c r="H120" s="206">
        <v>0</v>
      </c>
      <c r="I120" s="206">
        <v>0</v>
      </c>
      <c r="J120" s="206">
        <v>0</v>
      </c>
      <c r="K120" s="206">
        <v>0</v>
      </c>
      <c r="L120" s="206">
        <v>0</v>
      </c>
      <c r="M120" s="206">
        <v>0</v>
      </c>
      <c r="N120" s="206">
        <v>0</v>
      </c>
      <c r="O120" s="206">
        <v>0</v>
      </c>
      <c r="P120" s="206">
        <v>0</v>
      </c>
      <c r="Q120" s="206">
        <v>0</v>
      </c>
      <c r="R120" s="206">
        <v>0</v>
      </c>
      <c r="S120" s="206">
        <v>0</v>
      </c>
      <c r="T120" s="206">
        <v>0</v>
      </c>
      <c r="U120" s="206">
        <v>0</v>
      </c>
      <c r="V120" s="206">
        <v>0</v>
      </c>
      <c r="W120" s="206">
        <v>0</v>
      </c>
      <c r="X120" s="206">
        <v>0</v>
      </c>
      <c r="Y120" s="206">
        <v>0</v>
      </c>
      <c r="Z120" s="206">
        <v>0</v>
      </c>
      <c r="AA120" s="206">
        <v>0</v>
      </c>
    </row>
    <row r="121" spans="1:27" x14ac:dyDescent="0.2">
      <c r="A121" s="234" t="s">
        <v>301</v>
      </c>
      <c r="B121" s="201">
        <v>0</v>
      </c>
      <c r="C121" s="201">
        <v>0</v>
      </c>
      <c r="D121" s="201">
        <v>0</v>
      </c>
      <c r="E121" s="201">
        <v>0</v>
      </c>
      <c r="F121" s="201">
        <v>0</v>
      </c>
      <c r="G121" s="201">
        <v>0</v>
      </c>
      <c r="H121" s="201">
        <v>0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</row>
    <row r="122" spans="1:27" x14ac:dyDescent="0.2">
      <c r="A122" s="219" t="s">
        <v>302</v>
      </c>
      <c r="B122" s="237">
        <v>0</v>
      </c>
      <c r="C122" s="237">
        <v>0</v>
      </c>
      <c r="D122" s="237">
        <v>0</v>
      </c>
      <c r="E122" s="237">
        <v>0</v>
      </c>
      <c r="F122" s="237">
        <v>0</v>
      </c>
      <c r="G122" s="237">
        <v>0</v>
      </c>
      <c r="H122" s="237">
        <v>0</v>
      </c>
      <c r="I122" s="237">
        <v>0</v>
      </c>
      <c r="J122" s="237">
        <v>0</v>
      </c>
      <c r="K122" s="237">
        <v>0</v>
      </c>
      <c r="L122" s="237">
        <v>0</v>
      </c>
      <c r="M122" s="237">
        <v>0</v>
      </c>
      <c r="N122" s="237">
        <v>0</v>
      </c>
      <c r="O122" s="237">
        <v>0</v>
      </c>
      <c r="P122" s="237">
        <v>0</v>
      </c>
      <c r="Q122" s="237">
        <v>0</v>
      </c>
      <c r="R122" s="237">
        <v>0</v>
      </c>
      <c r="S122" s="237">
        <v>0</v>
      </c>
      <c r="T122" s="237">
        <v>0</v>
      </c>
      <c r="U122" s="237">
        <v>0</v>
      </c>
      <c r="V122" s="237">
        <v>0</v>
      </c>
      <c r="W122" s="237">
        <v>0</v>
      </c>
      <c r="X122" s="237">
        <v>0</v>
      </c>
      <c r="Y122" s="237">
        <v>0</v>
      </c>
      <c r="Z122" s="237">
        <v>0</v>
      </c>
      <c r="AA122" s="237">
        <v>0</v>
      </c>
    </row>
    <row r="123" spans="1:27" x14ac:dyDescent="0.2">
      <c r="A123" s="233" t="s">
        <v>303</v>
      </c>
      <c r="B123" s="229">
        <v>0</v>
      </c>
      <c r="C123" s="229">
        <v>0</v>
      </c>
      <c r="D123" s="229">
        <v>0</v>
      </c>
      <c r="E123" s="229">
        <v>0</v>
      </c>
      <c r="F123" s="229">
        <v>0</v>
      </c>
      <c r="G123" s="229">
        <v>0</v>
      </c>
      <c r="H123" s="229">
        <v>0</v>
      </c>
      <c r="I123" s="229">
        <v>0</v>
      </c>
      <c r="J123" s="229">
        <v>0</v>
      </c>
      <c r="K123" s="229">
        <v>0</v>
      </c>
      <c r="L123" s="229">
        <v>0</v>
      </c>
      <c r="M123" s="229">
        <v>0</v>
      </c>
      <c r="N123" s="229">
        <v>0</v>
      </c>
      <c r="O123" s="229">
        <v>0</v>
      </c>
      <c r="P123" s="229">
        <v>0</v>
      </c>
      <c r="Q123" s="229">
        <v>0</v>
      </c>
      <c r="R123" s="229">
        <v>0</v>
      </c>
      <c r="S123" s="229">
        <v>0</v>
      </c>
      <c r="T123" s="229">
        <v>0</v>
      </c>
      <c r="U123" s="229">
        <v>0</v>
      </c>
      <c r="V123" s="229">
        <v>0</v>
      </c>
      <c r="W123" s="229">
        <v>0</v>
      </c>
      <c r="X123" s="229">
        <v>0</v>
      </c>
      <c r="Y123" s="229">
        <v>0</v>
      </c>
      <c r="Z123" s="229">
        <v>0</v>
      </c>
      <c r="AA123" s="229">
        <v>0</v>
      </c>
    </row>
    <row r="124" spans="1:27" x14ac:dyDescent="0.2">
      <c r="A124" s="234" t="s">
        <v>304</v>
      </c>
      <c r="B124" s="222">
        <v>0</v>
      </c>
      <c r="C124" s="222">
        <v>0</v>
      </c>
      <c r="D124" s="222">
        <v>0</v>
      </c>
      <c r="E124" s="222">
        <v>0</v>
      </c>
      <c r="F124" s="222">
        <v>0</v>
      </c>
      <c r="G124" s="222">
        <v>0</v>
      </c>
      <c r="H124" s="222">
        <v>0</v>
      </c>
      <c r="I124" s="222">
        <v>0</v>
      </c>
      <c r="J124" s="222">
        <v>0</v>
      </c>
      <c r="K124" s="222">
        <v>0</v>
      </c>
      <c r="L124" s="222">
        <v>0</v>
      </c>
      <c r="M124" s="222">
        <v>0</v>
      </c>
      <c r="N124" s="222">
        <v>0</v>
      </c>
      <c r="O124" s="222">
        <v>0</v>
      </c>
      <c r="P124" s="222">
        <v>0</v>
      </c>
      <c r="Q124" s="222">
        <v>0</v>
      </c>
      <c r="R124" s="222">
        <v>0</v>
      </c>
      <c r="S124" s="222">
        <v>0</v>
      </c>
      <c r="T124" s="222">
        <v>0</v>
      </c>
      <c r="U124" s="222">
        <v>0</v>
      </c>
      <c r="V124" s="222">
        <v>0</v>
      </c>
      <c r="W124" s="222">
        <v>0</v>
      </c>
      <c r="X124" s="222">
        <v>0</v>
      </c>
      <c r="Y124" s="222">
        <v>0</v>
      </c>
      <c r="Z124" s="222">
        <v>0</v>
      </c>
      <c r="AA124" s="222">
        <v>0</v>
      </c>
    </row>
    <row r="125" spans="1:27" x14ac:dyDescent="0.2">
      <c r="A125" s="234" t="s">
        <v>305</v>
      </c>
      <c r="B125" s="222">
        <v>0</v>
      </c>
      <c r="C125" s="222">
        <v>0</v>
      </c>
      <c r="D125" s="222">
        <v>0</v>
      </c>
      <c r="E125" s="222">
        <v>0</v>
      </c>
      <c r="F125" s="222">
        <v>0</v>
      </c>
      <c r="G125" s="222">
        <v>0</v>
      </c>
      <c r="H125" s="222">
        <v>0</v>
      </c>
      <c r="I125" s="222">
        <v>0</v>
      </c>
      <c r="J125" s="222">
        <v>0</v>
      </c>
      <c r="K125" s="222">
        <v>0</v>
      </c>
      <c r="L125" s="222">
        <v>0</v>
      </c>
      <c r="M125" s="222">
        <v>0</v>
      </c>
      <c r="N125" s="222">
        <v>0</v>
      </c>
      <c r="O125" s="222">
        <v>0</v>
      </c>
      <c r="P125" s="222">
        <v>0</v>
      </c>
      <c r="Q125" s="222">
        <v>0</v>
      </c>
      <c r="R125" s="222">
        <v>0</v>
      </c>
      <c r="S125" s="222">
        <v>0</v>
      </c>
      <c r="T125" s="222">
        <v>0</v>
      </c>
      <c r="U125" s="222">
        <v>0</v>
      </c>
      <c r="V125" s="222">
        <v>0</v>
      </c>
      <c r="W125" s="222">
        <v>0</v>
      </c>
      <c r="X125" s="222">
        <v>0</v>
      </c>
      <c r="Y125" s="222">
        <v>0</v>
      </c>
      <c r="Z125" s="222">
        <v>0</v>
      </c>
      <c r="AA125" s="222">
        <v>0</v>
      </c>
    </row>
    <row r="126" spans="1:27" x14ac:dyDescent="0.2">
      <c r="A126" s="233" t="s">
        <v>306</v>
      </c>
      <c r="B126" s="229">
        <v>0</v>
      </c>
      <c r="C126" s="229">
        <v>0</v>
      </c>
      <c r="D126" s="229">
        <v>0</v>
      </c>
      <c r="E126" s="229">
        <v>0</v>
      </c>
      <c r="F126" s="229">
        <v>0</v>
      </c>
      <c r="G126" s="229">
        <v>0</v>
      </c>
      <c r="H126" s="229">
        <v>0</v>
      </c>
      <c r="I126" s="229">
        <v>0</v>
      </c>
      <c r="J126" s="229">
        <v>0</v>
      </c>
      <c r="K126" s="229">
        <v>0</v>
      </c>
      <c r="L126" s="229">
        <v>0</v>
      </c>
      <c r="M126" s="229">
        <v>0</v>
      </c>
      <c r="N126" s="229">
        <v>0</v>
      </c>
      <c r="O126" s="229">
        <v>0</v>
      </c>
      <c r="P126" s="229">
        <v>0</v>
      </c>
      <c r="Q126" s="229">
        <v>0</v>
      </c>
      <c r="R126" s="229">
        <v>0</v>
      </c>
      <c r="S126" s="229">
        <v>0</v>
      </c>
      <c r="T126" s="229">
        <v>0</v>
      </c>
      <c r="U126" s="229">
        <v>0</v>
      </c>
      <c r="V126" s="229">
        <v>0</v>
      </c>
      <c r="W126" s="229">
        <v>0</v>
      </c>
      <c r="X126" s="229">
        <v>0</v>
      </c>
      <c r="Y126" s="229">
        <v>0</v>
      </c>
      <c r="Z126" s="229">
        <v>0</v>
      </c>
      <c r="AA126" s="229">
        <v>0</v>
      </c>
    </row>
    <row r="127" spans="1:27" x14ac:dyDescent="0.2">
      <c r="A127" s="234" t="s">
        <v>307</v>
      </c>
      <c r="B127" s="222">
        <v>0</v>
      </c>
      <c r="C127" s="222">
        <v>0</v>
      </c>
      <c r="D127" s="222">
        <v>0</v>
      </c>
      <c r="E127" s="222">
        <v>0</v>
      </c>
      <c r="F127" s="222">
        <v>0</v>
      </c>
      <c r="G127" s="222">
        <v>0</v>
      </c>
      <c r="H127" s="222">
        <v>0</v>
      </c>
      <c r="I127" s="222">
        <v>0</v>
      </c>
      <c r="J127" s="222">
        <v>0</v>
      </c>
      <c r="K127" s="222">
        <v>0</v>
      </c>
      <c r="L127" s="222">
        <v>0</v>
      </c>
      <c r="M127" s="222">
        <v>0</v>
      </c>
      <c r="N127" s="222">
        <v>0</v>
      </c>
      <c r="O127" s="222">
        <v>0</v>
      </c>
      <c r="P127" s="222">
        <v>0</v>
      </c>
      <c r="Q127" s="222">
        <v>0</v>
      </c>
      <c r="R127" s="222">
        <v>0</v>
      </c>
      <c r="S127" s="222">
        <v>0</v>
      </c>
      <c r="T127" s="222">
        <v>0</v>
      </c>
      <c r="U127" s="222">
        <v>0</v>
      </c>
      <c r="V127" s="222">
        <v>0</v>
      </c>
      <c r="W127" s="222">
        <v>0</v>
      </c>
      <c r="X127" s="222">
        <v>0</v>
      </c>
      <c r="Y127" s="222">
        <v>0</v>
      </c>
      <c r="Z127" s="222">
        <v>0</v>
      </c>
      <c r="AA127" s="222">
        <v>0</v>
      </c>
    </row>
    <row r="128" spans="1:27" x14ac:dyDescent="0.2">
      <c r="A128" s="234" t="s">
        <v>308</v>
      </c>
      <c r="B128" s="222">
        <v>0</v>
      </c>
      <c r="C128" s="222">
        <v>0</v>
      </c>
      <c r="D128" s="222">
        <v>0</v>
      </c>
      <c r="E128" s="222">
        <v>0</v>
      </c>
      <c r="F128" s="222">
        <v>0</v>
      </c>
      <c r="G128" s="222">
        <v>0</v>
      </c>
      <c r="H128" s="222">
        <v>0</v>
      </c>
      <c r="I128" s="222">
        <v>0</v>
      </c>
      <c r="J128" s="222">
        <v>0</v>
      </c>
      <c r="K128" s="222">
        <v>0</v>
      </c>
      <c r="L128" s="222">
        <v>0</v>
      </c>
      <c r="M128" s="222">
        <v>0</v>
      </c>
      <c r="N128" s="222">
        <v>0</v>
      </c>
      <c r="O128" s="222">
        <v>0</v>
      </c>
      <c r="P128" s="222">
        <v>0</v>
      </c>
      <c r="Q128" s="222">
        <v>0</v>
      </c>
      <c r="R128" s="222">
        <v>0</v>
      </c>
      <c r="S128" s="222">
        <v>0</v>
      </c>
      <c r="T128" s="222">
        <v>0</v>
      </c>
      <c r="U128" s="222">
        <v>0</v>
      </c>
      <c r="V128" s="222">
        <v>0</v>
      </c>
      <c r="W128" s="222">
        <v>0</v>
      </c>
      <c r="X128" s="222">
        <v>0</v>
      </c>
      <c r="Y128" s="222">
        <v>0</v>
      </c>
      <c r="Z128" s="222">
        <v>0</v>
      </c>
      <c r="AA128" s="222">
        <v>0</v>
      </c>
    </row>
    <row r="129" spans="1:27" x14ac:dyDescent="0.2">
      <c r="A129" s="233" t="s">
        <v>309</v>
      </c>
      <c r="B129" s="229">
        <v>0</v>
      </c>
      <c r="C129" s="229">
        <v>0</v>
      </c>
      <c r="D129" s="229">
        <v>0</v>
      </c>
      <c r="E129" s="229">
        <v>0</v>
      </c>
      <c r="F129" s="229">
        <v>0</v>
      </c>
      <c r="G129" s="229">
        <v>0</v>
      </c>
      <c r="H129" s="229">
        <v>0</v>
      </c>
      <c r="I129" s="229">
        <v>0</v>
      </c>
      <c r="J129" s="229">
        <v>0</v>
      </c>
      <c r="K129" s="229">
        <v>0</v>
      </c>
      <c r="L129" s="229">
        <v>0</v>
      </c>
      <c r="M129" s="229">
        <v>0</v>
      </c>
      <c r="N129" s="229">
        <v>0</v>
      </c>
      <c r="O129" s="229">
        <v>0</v>
      </c>
      <c r="P129" s="229">
        <v>0</v>
      </c>
      <c r="Q129" s="229">
        <v>0</v>
      </c>
      <c r="R129" s="229">
        <v>0</v>
      </c>
      <c r="S129" s="229">
        <v>0</v>
      </c>
      <c r="T129" s="229">
        <v>0</v>
      </c>
      <c r="U129" s="229">
        <v>0</v>
      </c>
      <c r="V129" s="229">
        <v>0</v>
      </c>
      <c r="W129" s="229">
        <v>0</v>
      </c>
      <c r="X129" s="229">
        <v>0</v>
      </c>
      <c r="Y129" s="229">
        <v>0</v>
      </c>
      <c r="Z129" s="229">
        <v>0</v>
      </c>
      <c r="AA129" s="229">
        <v>0</v>
      </c>
    </row>
    <row r="130" spans="1:27" x14ac:dyDescent="0.2">
      <c r="A130" s="234" t="s">
        <v>310</v>
      </c>
      <c r="B130" s="222">
        <v>0</v>
      </c>
      <c r="C130" s="222">
        <v>0</v>
      </c>
      <c r="D130" s="222">
        <v>0</v>
      </c>
      <c r="E130" s="222">
        <v>0</v>
      </c>
      <c r="F130" s="222">
        <v>0</v>
      </c>
      <c r="G130" s="222">
        <v>0</v>
      </c>
      <c r="H130" s="222">
        <v>0</v>
      </c>
      <c r="I130" s="222">
        <v>0</v>
      </c>
      <c r="J130" s="222">
        <v>0</v>
      </c>
      <c r="K130" s="222">
        <v>0</v>
      </c>
      <c r="L130" s="222">
        <v>0</v>
      </c>
      <c r="M130" s="222">
        <v>0</v>
      </c>
      <c r="N130" s="222">
        <v>0</v>
      </c>
      <c r="O130" s="222">
        <v>0</v>
      </c>
      <c r="P130" s="222">
        <v>0</v>
      </c>
      <c r="Q130" s="222">
        <v>0</v>
      </c>
      <c r="R130" s="222">
        <v>0</v>
      </c>
      <c r="S130" s="222">
        <v>0</v>
      </c>
      <c r="T130" s="222">
        <v>0</v>
      </c>
      <c r="U130" s="222">
        <v>0</v>
      </c>
      <c r="V130" s="222">
        <v>0</v>
      </c>
      <c r="W130" s="222">
        <v>0</v>
      </c>
      <c r="X130" s="222">
        <v>0</v>
      </c>
      <c r="Y130" s="222">
        <v>0</v>
      </c>
      <c r="Z130" s="222">
        <v>0</v>
      </c>
      <c r="AA130" s="222">
        <v>0</v>
      </c>
    </row>
    <row r="131" spans="1:27" x14ac:dyDescent="0.2">
      <c r="A131" s="234" t="s">
        <v>311</v>
      </c>
      <c r="B131" s="222">
        <v>0</v>
      </c>
      <c r="C131" s="222">
        <v>0</v>
      </c>
      <c r="D131" s="222">
        <v>0</v>
      </c>
      <c r="E131" s="222">
        <v>0</v>
      </c>
      <c r="F131" s="222">
        <v>0</v>
      </c>
      <c r="G131" s="222">
        <v>0</v>
      </c>
      <c r="H131" s="222">
        <v>0</v>
      </c>
      <c r="I131" s="222">
        <v>0</v>
      </c>
      <c r="J131" s="222">
        <v>0</v>
      </c>
      <c r="K131" s="222">
        <v>0</v>
      </c>
      <c r="L131" s="222">
        <v>0</v>
      </c>
      <c r="M131" s="222">
        <v>0</v>
      </c>
      <c r="N131" s="222">
        <v>0</v>
      </c>
      <c r="O131" s="222">
        <v>0</v>
      </c>
      <c r="P131" s="222">
        <v>0</v>
      </c>
      <c r="Q131" s="222">
        <v>0</v>
      </c>
      <c r="R131" s="222">
        <v>0</v>
      </c>
      <c r="S131" s="222">
        <v>0</v>
      </c>
      <c r="T131" s="222">
        <v>0</v>
      </c>
      <c r="U131" s="222">
        <v>0</v>
      </c>
      <c r="V131" s="222">
        <v>0</v>
      </c>
      <c r="W131" s="222">
        <v>0</v>
      </c>
      <c r="X131" s="222">
        <v>0</v>
      </c>
      <c r="Y131" s="222">
        <v>0</v>
      </c>
      <c r="Z131" s="222">
        <v>0</v>
      </c>
      <c r="AA131" s="222">
        <v>0</v>
      </c>
    </row>
    <row r="132" spans="1:27" x14ac:dyDescent="0.2">
      <c r="A132" s="233" t="s">
        <v>312</v>
      </c>
      <c r="B132" s="229">
        <v>0</v>
      </c>
      <c r="C132" s="229">
        <v>0</v>
      </c>
      <c r="D132" s="229">
        <v>0</v>
      </c>
      <c r="E132" s="229">
        <v>0</v>
      </c>
      <c r="F132" s="229">
        <v>0</v>
      </c>
      <c r="G132" s="229">
        <v>0</v>
      </c>
      <c r="H132" s="229">
        <v>0</v>
      </c>
      <c r="I132" s="229">
        <v>0</v>
      </c>
      <c r="J132" s="229">
        <v>0</v>
      </c>
      <c r="K132" s="229">
        <v>0</v>
      </c>
      <c r="L132" s="229">
        <v>0</v>
      </c>
      <c r="M132" s="229">
        <v>0</v>
      </c>
      <c r="N132" s="229">
        <v>0</v>
      </c>
      <c r="O132" s="229">
        <v>0</v>
      </c>
      <c r="P132" s="229">
        <v>0</v>
      </c>
      <c r="Q132" s="229">
        <v>0</v>
      </c>
      <c r="R132" s="229">
        <v>0</v>
      </c>
      <c r="S132" s="229">
        <v>0</v>
      </c>
      <c r="T132" s="229">
        <v>0</v>
      </c>
      <c r="U132" s="229">
        <v>0</v>
      </c>
      <c r="V132" s="229">
        <v>0</v>
      </c>
      <c r="W132" s="229">
        <v>0</v>
      </c>
      <c r="X132" s="229">
        <v>0</v>
      </c>
      <c r="Y132" s="229">
        <v>0</v>
      </c>
      <c r="Z132" s="229">
        <v>0</v>
      </c>
      <c r="AA132" s="229">
        <v>0</v>
      </c>
    </row>
    <row r="133" spans="1:27" x14ac:dyDescent="0.2">
      <c r="A133" s="234" t="s">
        <v>313</v>
      </c>
      <c r="B133" s="238">
        <v>0</v>
      </c>
      <c r="C133" s="238">
        <v>0</v>
      </c>
      <c r="D133" s="238">
        <v>0</v>
      </c>
      <c r="E133" s="238">
        <v>0</v>
      </c>
      <c r="F133" s="238">
        <v>0</v>
      </c>
      <c r="G133" s="238">
        <v>0</v>
      </c>
      <c r="H133" s="238">
        <v>0</v>
      </c>
      <c r="I133" s="238">
        <v>0</v>
      </c>
      <c r="J133" s="238">
        <v>0</v>
      </c>
      <c r="K133" s="238">
        <v>0</v>
      </c>
      <c r="L133" s="238">
        <v>0</v>
      </c>
      <c r="M133" s="238">
        <v>0</v>
      </c>
      <c r="N133" s="238">
        <v>0</v>
      </c>
      <c r="O133" s="238">
        <v>0</v>
      </c>
      <c r="P133" s="238">
        <v>0</v>
      </c>
      <c r="Q133" s="238">
        <v>0</v>
      </c>
      <c r="R133" s="238">
        <v>0</v>
      </c>
      <c r="S133" s="238">
        <v>0</v>
      </c>
      <c r="T133" s="238">
        <v>0</v>
      </c>
      <c r="U133" s="238">
        <v>0</v>
      </c>
      <c r="V133" s="238">
        <v>0</v>
      </c>
      <c r="W133" s="238">
        <v>0</v>
      </c>
      <c r="X133" s="238">
        <v>0</v>
      </c>
      <c r="Y133" s="238">
        <v>0</v>
      </c>
      <c r="Z133" s="238">
        <v>0</v>
      </c>
      <c r="AA133" s="238">
        <v>0</v>
      </c>
    </row>
    <row r="134" spans="1:27" x14ac:dyDescent="0.2">
      <c r="A134" s="234" t="s">
        <v>314</v>
      </c>
      <c r="B134" s="201">
        <v>0</v>
      </c>
      <c r="C134" s="201">
        <v>0</v>
      </c>
      <c r="D134" s="201">
        <v>0</v>
      </c>
      <c r="E134" s="201">
        <v>0</v>
      </c>
      <c r="F134" s="201">
        <v>0</v>
      </c>
      <c r="G134" s="201">
        <v>0</v>
      </c>
      <c r="H134" s="201">
        <v>0</v>
      </c>
      <c r="I134" s="201">
        <v>0</v>
      </c>
      <c r="J134" s="201">
        <v>0</v>
      </c>
      <c r="K134" s="201">
        <v>0</v>
      </c>
      <c r="L134" s="201">
        <v>0</v>
      </c>
      <c r="M134" s="201">
        <v>0</v>
      </c>
      <c r="N134" s="201">
        <v>0</v>
      </c>
      <c r="O134" s="201">
        <v>0</v>
      </c>
      <c r="P134" s="201">
        <v>0</v>
      </c>
      <c r="Q134" s="201">
        <v>0</v>
      </c>
      <c r="R134" s="201">
        <v>0</v>
      </c>
      <c r="S134" s="201">
        <v>0</v>
      </c>
      <c r="T134" s="201">
        <v>0</v>
      </c>
      <c r="U134" s="201">
        <v>0</v>
      </c>
      <c r="V134" s="201">
        <v>0</v>
      </c>
      <c r="W134" s="201">
        <v>0</v>
      </c>
      <c r="X134" s="201">
        <v>0</v>
      </c>
      <c r="Y134" s="201">
        <v>0</v>
      </c>
      <c r="Z134" s="201">
        <v>0</v>
      </c>
      <c r="AA134" s="201">
        <v>0</v>
      </c>
    </row>
    <row r="135" spans="1:27" x14ac:dyDescent="0.2">
      <c r="A135" s="233" t="s">
        <v>315</v>
      </c>
      <c r="B135" s="229">
        <v>0</v>
      </c>
      <c r="C135" s="229">
        <v>0</v>
      </c>
      <c r="D135" s="229">
        <v>0</v>
      </c>
      <c r="E135" s="229">
        <v>0</v>
      </c>
      <c r="F135" s="229">
        <v>0</v>
      </c>
      <c r="G135" s="229">
        <v>0</v>
      </c>
      <c r="H135" s="229">
        <v>0</v>
      </c>
      <c r="I135" s="229">
        <v>0</v>
      </c>
      <c r="J135" s="229">
        <v>0</v>
      </c>
      <c r="K135" s="229">
        <v>0</v>
      </c>
      <c r="L135" s="229">
        <v>0</v>
      </c>
      <c r="M135" s="229">
        <v>0</v>
      </c>
      <c r="N135" s="229">
        <v>0</v>
      </c>
      <c r="O135" s="229">
        <v>0</v>
      </c>
      <c r="P135" s="229">
        <v>0</v>
      </c>
      <c r="Q135" s="229">
        <v>0</v>
      </c>
      <c r="R135" s="229">
        <v>0</v>
      </c>
      <c r="S135" s="229">
        <v>0</v>
      </c>
      <c r="T135" s="229">
        <v>0</v>
      </c>
      <c r="U135" s="229">
        <v>0</v>
      </c>
      <c r="V135" s="229">
        <v>0</v>
      </c>
      <c r="W135" s="229">
        <v>0</v>
      </c>
      <c r="X135" s="229">
        <v>0</v>
      </c>
      <c r="Y135" s="229">
        <v>0</v>
      </c>
      <c r="Z135" s="229">
        <v>0</v>
      </c>
      <c r="AA135" s="229">
        <v>0</v>
      </c>
    </row>
    <row r="136" spans="1:27" x14ac:dyDescent="0.2">
      <c r="A136" s="234" t="s">
        <v>316</v>
      </c>
      <c r="B136" s="238">
        <v>0</v>
      </c>
      <c r="C136" s="238">
        <v>0</v>
      </c>
      <c r="D136" s="238">
        <v>0</v>
      </c>
      <c r="E136" s="238">
        <v>0</v>
      </c>
      <c r="F136" s="238">
        <v>0</v>
      </c>
      <c r="G136" s="238">
        <v>0</v>
      </c>
      <c r="H136" s="238">
        <v>0</v>
      </c>
      <c r="I136" s="238">
        <v>0</v>
      </c>
      <c r="J136" s="238">
        <v>0</v>
      </c>
      <c r="K136" s="238">
        <v>0</v>
      </c>
      <c r="L136" s="238">
        <v>0</v>
      </c>
      <c r="M136" s="238">
        <v>0</v>
      </c>
      <c r="N136" s="238">
        <v>0</v>
      </c>
      <c r="O136" s="238">
        <v>0</v>
      </c>
      <c r="P136" s="238">
        <v>0</v>
      </c>
      <c r="Q136" s="238">
        <v>0</v>
      </c>
      <c r="R136" s="238">
        <v>0</v>
      </c>
      <c r="S136" s="238">
        <v>0</v>
      </c>
      <c r="T136" s="238">
        <v>0</v>
      </c>
      <c r="U136" s="238">
        <v>0</v>
      </c>
      <c r="V136" s="238">
        <v>0</v>
      </c>
      <c r="W136" s="238">
        <v>0</v>
      </c>
      <c r="X136" s="238">
        <v>0</v>
      </c>
      <c r="Y136" s="238">
        <v>0</v>
      </c>
      <c r="Z136" s="238">
        <v>0</v>
      </c>
      <c r="AA136" s="238">
        <v>0</v>
      </c>
    </row>
    <row r="137" spans="1:27" x14ac:dyDescent="0.2">
      <c r="A137" s="234" t="s">
        <v>317</v>
      </c>
      <c r="B137" s="201">
        <v>0</v>
      </c>
      <c r="C137" s="201">
        <v>0</v>
      </c>
      <c r="D137" s="201">
        <v>0</v>
      </c>
      <c r="E137" s="201">
        <v>0</v>
      </c>
      <c r="F137" s="201">
        <v>0</v>
      </c>
      <c r="G137" s="201">
        <v>0</v>
      </c>
      <c r="H137" s="201">
        <v>0</v>
      </c>
      <c r="I137" s="201">
        <v>0</v>
      </c>
      <c r="J137" s="201">
        <v>0</v>
      </c>
      <c r="K137" s="201">
        <v>0</v>
      </c>
      <c r="L137" s="201">
        <v>0</v>
      </c>
      <c r="M137" s="201">
        <v>0</v>
      </c>
      <c r="N137" s="201">
        <v>0</v>
      </c>
      <c r="O137" s="201">
        <v>0</v>
      </c>
      <c r="P137" s="201">
        <v>0</v>
      </c>
      <c r="Q137" s="201">
        <v>0</v>
      </c>
      <c r="R137" s="201">
        <v>0</v>
      </c>
      <c r="S137" s="201">
        <v>0</v>
      </c>
      <c r="T137" s="201">
        <v>0</v>
      </c>
      <c r="U137" s="201">
        <v>0</v>
      </c>
      <c r="V137" s="201">
        <v>0</v>
      </c>
      <c r="W137" s="201">
        <v>0</v>
      </c>
      <c r="X137" s="201">
        <v>0</v>
      </c>
      <c r="Y137" s="201">
        <v>0</v>
      </c>
      <c r="Z137" s="201">
        <v>0</v>
      </c>
      <c r="AA137" s="201">
        <v>0</v>
      </c>
    </row>
    <row r="138" spans="1:27" x14ac:dyDescent="0.2">
      <c r="A138" s="233" t="s">
        <v>318</v>
      </c>
      <c r="B138" s="229">
        <v>0</v>
      </c>
      <c r="C138" s="229">
        <v>0</v>
      </c>
      <c r="D138" s="229">
        <v>0</v>
      </c>
      <c r="E138" s="229">
        <v>0</v>
      </c>
      <c r="F138" s="229">
        <v>0</v>
      </c>
      <c r="G138" s="229">
        <v>0</v>
      </c>
      <c r="H138" s="229">
        <v>0</v>
      </c>
      <c r="I138" s="229">
        <v>0</v>
      </c>
      <c r="J138" s="229">
        <v>0</v>
      </c>
      <c r="K138" s="229">
        <v>0</v>
      </c>
      <c r="L138" s="229">
        <v>0</v>
      </c>
      <c r="M138" s="229">
        <v>0</v>
      </c>
      <c r="N138" s="229">
        <v>0</v>
      </c>
      <c r="O138" s="229">
        <v>0</v>
      </c>
      <c r="P138" s="229">
        <v>0</v>
      </c>
      <c r="Q138" s="229">
        <v>0</v>
      </c>
      <c r="R138" s="229">
        <v>0</v>
      </c>
      <c r="S138" s="229">
        <v>0</v>
      </c>
      <c r="T138" s="229">
        <v>0</v>
      </c>
      <c r="U138" s="229">
        <v>0</v>
      </c>
      <c r="V138" s="229">
        <v>0</v>
      </c>
      <c r="W138" s="229">
        <v>0</v>
      </c>
      <c r="X138" s="229">
        <v>0</v>
      </c>
      <c r="Y138" s="229">
        <v>0</v>
      </c>
      <c r="Z138" s="229">
        <v>0</v>
      </c>
      <c r="AA138" s="229">
        <v>0</v>
      </c>
    </row>
    <row r="139" spans="1:27" x14ac:dyDescent="0.2">
      <c r="A139" s="234" t="s">
        <v>319</v>
      </c>
      <c r="B139" s="238">
        <v>0</v>
      </c>
      <c r="C139" s="238">
        <v>0</v>
      </c>
      <c r="D139" s="238">
        <v>0</v>
      </c>
      <c r="E139" s="238">
        <v>0</v>
      </c>
      <c r="F139" s="238">
        <v>0</v>
      </c>
      <c r="G139" s="238">
        <v>0</v>
      </c>
      <c r="H139" s="238">
        <v>0</v>
      </c>
      <c r="I139" s="238">
        <v>0</v>
      </c>
      <c r="J139" s="238">
        <v>0</v>
      </c>
      <c r="K139" s="238">
        <v>0</v>
      </c>
      <c r="L139" s="238">
        <v>0</v>
      </c>
      <c r="M139" s="238">
        <v>0</v>
      </c>
      <c r="N139" s="238">
        <v>0</v>
      </c>
      <c r="O139" s="238">
        <v>0</v>
      </c>
      <c r="P139" s="238">
        <v>0</v>
      </c>
      <c r="Q139" s="238">
        <v>0</v>
      </c>
      <c r="R139" s="238">
        <v>0</v>
      </c>
      <c r="S139" s="238">
        <v>0</v>
      </c>
      <c r="T139" s="238">
        <v>0</v>
      </c>
      <c r="U139" s="238">
        <v>0</v>
      </c>
      <c r="V139" s="238">
        <v>0</v>
      </c>
      <c r="W139" s="238">
        <v>0</v>
      </c>
      <c r="X139" s="238">
        <v>0</v>
      </c>
      <c r="Y139" s="238">
        <v>0</v>
      </c>
      <c r="Z139" s="238">
        <v>0</v>
      </c>
      <c r="AA139" s="238">
        <v>0</v>
      </c>
    </row>
    <row r="140" spans="1:27" x14ac:dyDescent="0.2">
      <c r="A140" s="234" t="s">
        <v>320</v>
      </c>
      <c r="B140" s="201">
        <v>0</v>
      </c>
      <c r="C140" s="201">
        <v>0</v>
      </c>
      <c r="D140" s="201">
        <v>0</v>
      </c>
      <c r="E140" s="201">
        <v>0</v>
      </c>
      <c r="F140" s="201">
        <v>0</v>
      </c>
      <c r="G140" s="201">
        <v>0</v>
      </c>
      <c r="H140" s="201">
        <v>0</v>
      </c>
      <c r="I140" s="201">
        <v>0</v>
      </c>
      <c r="J140" s="201">
        <v>0</v>
      </c>
      <c r="K140" s="201">
        <v>0</v>
      </c>
      <c r="L140" s="201">
        <v>0</v>
      </c>
      <c r="M140" s="201">
        <v>0</v>
      </c>
      <c r="N140" s="201">
        <v>0</v>
      </c>
      <c r="O140" s="201">
        <v>0</v>
      </c>
      <c r="P140" s="201">
        <v>0</v>
      </c>
      <c r="Q140" s="201">
        <v>0</v>
      </c>
      <c r="R140" s="201">
        <v>0</v>
      </c>
      <c r="S140" s="201">
        <v>0</v>
      </c>
      <c r="T140" s="201">
        <v>0</v>
      </c>
      <c r="U140" s="201">
        <v>0</v>
      </c>
      <c r="V140" s="201">
        <v>0</v>
      </c>
      <c r="W140" s="201">
        <v>0</v>
      </c>
      <c r="X140" s="201">
        <v>0</v>
      </c>
      <c r="Y140" s="201">
        <v>0</v>
      </c>
      <c r="Z140" s="201">
        <v>0</v>
      </c>
      <c r="AA140" s="201">
        <v>0</v>
      </c>
    </row>
    <row r="141" spans="1:27" x14ac:dyDescent="0.2">
      <c r="A141" s="219" t="s">
        <v>321</v>
      </c>
      <c r="B141" s="239">
        <v>0</v>
      </c>
      <c r="C141" s="239">
        <v>0</v>
      </c>
      <c r="D141" s="239">
        <v>0</v>
      </c>
      <c r="E141" s="239">
        <v>0</v>
      </c>
      <c r="F141" s="239">
        <v>0</v>
      </c>
      <c r="G141" s="239">
        <v>0</v>
      </c>
      <c r="H141" s="239">
        <v>0</v>
      </c>
      <c r="I141" s="239">
        <v>0</v>
      </c>
      <c r="J141" s="239">
        <v>0</v>
      </c>
      <c r="K141" s="239">
        <v>0</v>
      </c>
      <c r="L141" s="239">
        <v>0</v>
      </c>
      <c r="M141" s="239">
        <v>0</v>
      </c>
      <c r="N141" s="239">
        <v>0</v>
      </c>
      <c r="O141" s="239">
        <v>0</v>
      </c>
      <c r="P141" s="239">
        <v>0</v>
      </c>
      <c r="Q141" s="239">
        <v>0</v>
      </c>
      <c r="R141" s="239">
        <v>0</v>
      </c>
      <c r="S141" s="239">
        <v>0</v>
      </c>
      <c r="T141" s="239">
        <v>0</v>
      </c>
      <c r="U141" s="239">
        <v>0</v>
      </c>
      <c r="V141" s="239">
        <v>0</v>
      </c>
      <c r="W141" s="239">
        <v>0</v>
      </c>
      <c r="X141" s="239">
        <v>0</v>
      </c>
      <c r="Y141" s="239">
        <v>0</v>
      </c>
      <c r="Z141" s="239">
        <v>0</v>
      </c>
      <c r="AA141" s="239">
        <v>0</v>
      </c>
    </row>
    <row r="142" spans="1:27" x14ac:dyDescent="0.2">
      <c r="A142" s="233" t="s">
        <v>322</v>
      </c>
      <c r="B142" s="240">
        <v>0</v>
      </c>
      <c r="C142" s="240">
        <v>0</v>
      </c>
      <c r="D142" s="240">
        <v>0</v>
      </c>
      <c r="E142" s="240">
        <v>0</v>
      </c>
      <c r="F142" s="240">
        <v>0</v>
      </c>
      <c r="G142" s="240">
        <v>0</v>
      </c>
      <c r="H142" s="240">
        <v>0</v>
      </c>
      <c r="I142" s="240">
        <v>0</v>
      </c>
      <c r="J142" s="240">
        <v>0</v>
      </c>
      <c r="K142" s="240">
        <v>0</v>
      </c>
      <c r="L142" s="240">
        <v>0</v>
      </c>
      <c r="M142" s="240">
        <v>0</v>
      </c>
      <c r="N142" s="240">
        <v>0</v>
      </c>
      <c r="O142" s="240">
        <v>0</v>
      </c>
      <c r="P142" s="240">
        <v>0</v>
      </c>
      <c r="Q142" s="240">
        <v>0</v>
      </c>
      <c r="R142" s="240">
        <v>0</v>
      </c>
      <c r="S142" s="240">
        <v>0</v>
      </c>
      <c r="T142" s="240">
        <v>0</v>
      </c>
      <c r="U142" s="240">
        <v>0</v>
      </c>
      <c r="V142" s="240">
        <v>0</v>
      </c>
      <c r="W142" s="240">
        <v>0</v>
      </c>
      <c r="X142" s="240">
        <v>0</v>
      </c>
      <c r="Y142" s="240">
        <v>0</v>
      </c>
      <c r="Z142" s="240">
        <v>0</v>
      </c>
      <c r="AA142" s="240">
        <v>0</v>
      </c>
    </row>
    <row r="143" spans="1:27" x14ac:dyDescent="0.2">
      <c r="A143" s="234" t="s">
        <v>323</v>
      </c>
      <c r="B143" s="204">
        <v>0</v>
      </c>
      <c r="C143" s="204">
        <v>0</v>
      </c>
      <c r="D143" s="204">
        <v>0</v>
      </c>
      <c r="E143" s="204">
        <v>0</v>
      </c>
      <c r="F143" s="204">
        <v>0</v>
      </c>
      <c r="G143" s="204">
        <v>0</v>
      </c>
      <c r="H143" s="204">
        <v>0</v>
      </c>
      <c r="I143" s="204">
        <v>0</v>
      </c>
      <c r="J143" s="204">
        <v>0</v>
      </c>
      <c r="K143" s="204">
        <v>0</v>
      </c>
      <c r="L143" s="204">
        <v>0</v>
      </c>
      <c r="M143" s="204">
        <v>0</v>
      </c>
      <c r="N143" s="204">
        <v>0</v>
      </c>
      <c r="O143" s="204">
        <v>0</v>
      </c>
      <c r="P143" s="204">
        <v>0</v>
      </c>
      <c r="Q143" s="204">
        <v>0</v>
      </c>
      <c r="R143" s="204">
        <v>0</v>
      </c>
      <c r="S143" s="204">
        <v>0</v>
      </c>
      <c r="T143" s="204">
        <v>0</v>
      </c>
      <c r="U143" s="204">
        <v>0</v>
      </c>
      <c r="V143" s="204">
        <v>0</v>
      </c>
      <c r="W143" s="204">
        <v>0</v>
      </c>
      <c r="X143" s="204">
        <v>0</v>
      </c>
      <c r="Y143" s="204">
        <v>0</v>
      </c>
      <c r="Z143" s="204">
        <v>0</v>
      </c>
      <c r="AA143" s="204">
        <v>0</v>
      </c>
    </row>
    <row r="144" spans="1:27" x14ac:dyDescent="0.2">
      <c r="A144" s="234" t="s">
        <v>324</v>
      </c>
      <c r="B144" s="201">
        <v>0</v>
      </c>
      <c r="C144" s="201">
        <v>0</v>
      </c>
      <c r="D144" s="201">
        <v>0</v>
      </c>
      <c r="E144" s="201">
        <v>0</v>
      </c>
      <c r="F144" s="201">
        <v>0</v>
      </c>
      <c r="G144" s="201">
        <v>0</v>
      </c>
      <c r="H144" s="201">
        <v>0</v>
      </c>
      <c r="I144" s="201">
        <v>0</v>
      </c>
      <c r="J144" s="201">
        <v>0</v>
      </c>
      <c r="K144" s="201">
        <v>0</v>
      </c>
      <c r="L144" s="201">
        <v>0</v>
      </c>
      <c r="M144" s="201">
        <v>0</v>
      </c>
      <c r="N144" s="201">
        <v>0</v>
      </c>
      <c r="O144" s="201">
        <v>0</v>
      </c>
      <c r="P144" s="201">
        <v>0</v>
      </c>
      <c r="Q144" s="201">
        <v>0</v>
      </c>
      <c r="R144" s="201">
        <v>0</v>
      </c>
      <c r="S144" s="201">
        <v>0</v>
      </c>
      <c r="T144" s="201">
        <v>0</v>
      </c>
      <c r="U144" s="201">
        <v>0</v>
      </c>
      <c r="V144" s="201">
        <v>0</v>
      </c>
      <c r="W144" s="201">
        <v>0</v>
      </c>
      <c r="X144" s="201">
        <v>0</v>
      </c>
      <c r="Y144" s="201">
        <v>0</v>
      </c>
      <c r="Z144" s="201">
        <v>0</v>
      </c>
      <c r="AA144" s="201">
        <v>0</v>
      </c>
    </row>
    <row r="145" spans="1:28" x14ac:dyDescent="0.2">
      <c r="A145" s="234" t="s">
        <v>325</v>
      </c>
      <c r="B145" s="201">
        <v>0</v>
      </c>
      <c r="C145" s="201">
        <v>0</v>
      </c>
      <c r="D145" s="201">
        <v>0</v>
      </c>
      <c r="E145" s="201">
        <v>0</v>
      </c>
      <c r="F145" s="201">
        <v>0</v>
      </c>
      <c r="G145" s="201">
        <v>0</v>
      </c>
      <c r="H145" s="201">
        <v>0</v>
      </c>
      <c r="I145" s="201">
        <v>0</v>
      </c>
      <c r="J145" s="201">
        <v>0</v>
      </c>
      <c r="K145" s="201">
        <v>0</v>
      </c>
      <c r="L145" s="201">
        <v>0</v>
      </c>
      <c r="M145" s="201">
        <v>0</v>
      </c>
      <c r="N145" s="201">
        <v>0</v>
      </c>
      <c r="O145" s="201">
        <v>0</v>
      </c>
      <c r="P145" s="201">
        <v>0</v>
      </c>
      <c r="Q145" s="201">
        <v>0</v>
      </c>
      <c r="R145" s="201">
        <v>0</v>
      </c>
      <c r="S145" s="201">
        <v>0</v>
      </c>
      <c r="T145" s="201">
        <v>0</v>
      </c>
      <c r="U145" s="201">
        <v>0</v>
      </c>
      <c r="V145" s="201">
        <v>0</v>
      </c>
      <c r="W145" s="201">
        <v>0</v>
      </c>
      <c r="X145" s="201">
        <v>0</v>
      </c>
      <c r="Y145" s="201">
        <v>0</v>
      </c>
      <c r="Z145" s="201">
        <v>0</v>
      </c>
      <c r="AA145" s="201">
        <v>0</v>
      </c>
    </row>
    <row r="146" spans="1:28" x14ac:dyDescent="0.2">
      <c r="A146" s="234" t="s">
        <v>326</v>
      </c>
      <c r="B146" s="201">
        <v>0</v>
      </c>
      <c r="C146" s="201">
        <v>0</v>
      </c>
      <c r="D146" s="201">
        <v>0</v>
      </c>
      <c r="E146" s="201">
        <v>0</v>
      </c>
      <c r="F146" s="201">
        <v>0</v>
      </c>
      <c r="G146" s="201">
        <v>0</v>
      </c>
      <c r="H146" s="201">
        <v>0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0</v>
      </c>
      <c r="Z146" s="201">
        <v>0</v>
      </c>
      <c r="AA146" s="201">
        <v>0</v>
      </c>
    </row>
    <row r="147" spans="1:28" x14ac:dyDescent="0.2">
      <c r="A147" s="233" t="s">
        <v>327</v>
      </c>
      <c r="B147" s="241">
        <v>0</v>
      </c>
      <c r="C147" s="241">
        <v>0</v>
      </c>
      <c r="D147" s="241">
        <v>0</v>
      </c>
      <c r="E147" s="241">
        <v>0</v>
      </c>
      <c r="F147" s="241">
        <v>0</v>
      </c>
      <c r="G147" s="241">
        <v>0</v>
      </c>
      <c r="H147" s="241">
        <v>0</v>
      </c>
      <c r="I147" s="241">
        <v>0</v>
      </c>
      <c r="J147" s="241">
        <v>0</v>
      </c>
      <c r="K147" s="241">
        <v>0</v>
      </c>
      <c r="L147" s="241">
        <v>0</v>
      </c>
      <c r="M147" s="241">
        <v>0</v>
      </c>
      <c r="N147" s="241">
        <v>0</v>
      </c>
      <c r="O147" s="241">
        <v>0</v>
      </c>
      <c r="P147" s="241">
        <v>0</v>
      </c>
      <c r="Q147" s="241">
        <v>0</v>
      </c>
      <c r="R147" s="241">
        <v>0</v>
      </c>
      <c r="S147" s="241">
        <v>0</v>
      </c>
      <c r="T147" s="241">
        <v>0</v>
      </c>
      <c r="U147" s="241">
        <v>0</v>
      </c>
      <c r="V147" s="241">
        <v>0</v>
      </c>
      <c r="W147" s="241">
        <v>0</v>
      </c>
      <c r="X147" s="241">
        <v>0</v>
      </c>
      <c r="Y147" s="241">
        <v>0</v>
      </c>
      <c r="Z147" s="241">
        <v>0</v>
      </c>
      <c r="AA147" s="241">
        <v>0</v>
      </c>
    </row>
    <row r="148" spans="1:28" x14ac:dyDescent="0.2">
      <c r="A148" s="233" t="s">
        <v>328</v>
      </c>
      <c r="B148" s="241">
        <v>0</v>
      </c>
      <c r="C148" s="241">
        <v>0</v>
      </c>
      <c r="D148" s="241">
        <v>0</v>
      </c>
      <c r="E148" s="241">
        <v>0</v>
      </c>
      <c r="F148" s="241">
        <v>0</v>
      </c>
      <c r="G148" s="241">
        <v>0</v>
      </c>
      <c r="H148" s="241">
        <v>0</v>
      </c>
      <c r="I148" s="241">
        <v>0</v>
      </c>
      <c r="J148" s="241">
        <v>0</v>
      </c>
      <c r="K148" s="241">
        <v>0</v>
      </c>
      <c r="L148" s="241">
        <v>0</v>
      </c>
      <c r="M148" s="241">
        <v>0</v>
      </c>
      <c r="N148" s="241">
        <v>0</v>
      </c>
      <c r="O148" s="241">
        <v>0</v>
      </c>
      <c r="P148" s="241">
        <v>0</v>
      </c>
      <c r="Q148" s="241">
        <v>0</v>
      </c>
      <c r="R148" s="241">
        <v>0</v>
      </c>
      <c r="S148" s="241">
        <v>0</v>
      </c>
      <c r="T148" s="241">
        <v>0</v>
      </c>
      <c r="U148" s="241">
        <v>0</v>
      </c>
      <c r="V148" s="241">
        <v>0</v>
      </c>
      <c r="W148" s="241">
        <v>0</v>
      </c>
      <c r="X148" s="241">
        <v>0</v>
      </c>
      <c r="Y148" s="241">
        <v>0</v>
      </c>
      <c r="Z148" s="241">
        <v>0</v>
      </c>
      <c r="AA148" s="241">
        <v>0</v>
      </c>
    </row>
    <row r="149" spans="1:28" x14ac:dyDescent="0.2">
      <c r="A149" s="233" t="s">
        <v>329</v>
      </c>
      <c r="B149" s="201">
        <v>0</v>
      </c>
      <c r="C149" s="201">
        <v>0</v>
      </c>
      <c r="D149" s="201">
        <v>0</v>
      </c>
      <c r="E149" s="201">
        <v>0</v>
      </c>
      <c r="F149" s="201">
        <v>0</v>
      </c>
      <c r="G149" s="201">
        <v>0</v>
      </c>
      <c r="H149" s="201">
        <v>0</v>
      </c>
      <c r="I149" s="201">
        <v>0</v>
      </c>
      <c r="J149" s="201">
        <v>0</v>
      </c>
      <c r="K149" s="201">
        <v>0</v>
      </c>
      <c r="L149" s="201">
        <v>0</v>
      </c>
      <c r="M149" s="201">
        <v>0</v>
      </c>
      <c r="N149" s="201">
        <v>0</v>
      </c>
      <c r="O149" s="201">
        <v>0</v>
      </c>
      <c r="P149" s="201">
        <v>0</v>
      </c>
      <c r="Q149" s="201">
        <v>0</v>
      </c>
      <c r="R149" s="201">
        <v>0</v>
      </c>
      <c r="S149" s="201">
        <v>0</v>
      </c>
      <c r="T149" s="201">
        <v>0</v>
      </c>
      <c r="U149" s="201">
        <v>0</v>
      </c>
      <c r="V149" s="201">
        <v>0</v>
      </c>
      <c r="W149" s="201">
        <v>0</v>
      </c>
      <c r="X149" s="201">
        <v>0</v>
      </c>
      <c r="Y149" s="201">
        <v>0</v>
      </c>
      <c r="Z149" s="201">
        <v>0</v>
      </c>
      <c r="AA149" s="201">
        <v>0</v>
      </c>
    </row>
    <row r="150" spans="1:28" x14ac:dyDescent="0.2">
      <c r="A150" s="233" t="s">
        <v>330</v>
      </c>
      <c r="B150" s="201">
        <v>0</v>
      </c>
      <c r="C150" s="201">
        <v>0</v>
      </c>
      <c r="D150" s="201">
        <v>0</v>
      </c>
      <c r="E150" s="201">
        <v>0</v>
      </c>
      <c r="F150" s="201">
        <v>0</v>
      </c>
      <c r="G150" s="201">
        <v>0</v>
      </c>
      <c r="H150" s="201">
        <v>0</v>
      </c>
      <c r="I150" s="201">
        <v>0</v>
      </c>
      <c r="J150" s="201">
        <v>0</v>
      </c>
      <c r="K150" s="201">
        <v>0</v>
      </c>
      <c r="L150" s="201">
        <v>0</v>
      </c>
      <c r="M150" s="201">
        <v>0</v>
      </c>
      <c r="N150" s="201">
        <v>0</v>
      </c>
      <c r="O150" s="201">
        <v>0</v>
      </c>
      <c r="P150" s="201">
        <v>0</v>
      </c>
      <c r="Q150" s="201">
        <v>0</v>
      </c>
      <c r="R150" s="201">
        <v>0</v>
      </c>
      <c r="S150" s="201">
        <v>0</v>
      </c>
      <c r="T150" s="201">
        <v>0</v>
      </c>
      <c r="U150" s="201">
        <v>0</v>
      </c>
      <c r="V150" s="201">
        <v>0</v>
      </c>
      <c r="W150" s="201">
        <v>0</v>
      </c>
      <c r="X150" s="201">
        <v>0</v>
      </c>
      <c r="Y150" s="201">
        <v>0</v>
      </c>
      <c r="Z150" s="201">
        <v>0</v>
      </c>
      <c r="AA150" s="201">
        <v>0</v>
      </c>
    </row>
    <row r="151" spans="1:28" x14ac:dyDescent="0.2">
      <c r="A151" s="233" t="s">
        <v>331</v>
      </c>
      <c r="B151" s="201">
        <v>0</v>
      </c>
      <c r="C151" s="201">
        <v>0</v>
      </c>
      <c r="D151" s="201">
        <v>0</v>
      </c>
      <c r="E151" s="201">
        <v>0</v>
      </c>
      <c r="F151" s="201">
        <v>0</v>
      </c>
      <c r="G151" s="201">
        <v>0</v>
      </c>
      <c r="H151" s="201">
        <v>0</v>
      </c>
      <c r="I151" s="201">
        <v>0</v>
      </c>
      <c r="J151" s="201">
        <v>0</v>
      </c>
      <c r="K151" s="201">
        <v>0</v>
      </c>
      <c r="L151" s="201">
        <v>0</v>
      </c>
      <c r="M151" s="201">
        <v>0</v>
      </c>
      <c r="N151" s="201">
        <v>0</v>
      </c>
      <c r="O151" s="201">
        <v>0</v>
      </c>
      <c r="P151" s="201">
        <v>0</v>
      </c>
      <c r="Q151" s="201">
        <v>0</v>
      </c>
      <c r="R151" s="201">
        <v>0</v>
      </c>
      <c r="S151" s="201">
        <v>0</v>
      </c>
      <c r="T151" s="201">
        <v>0</v>
      </c>
      <c r="U151" s="201">
        <v>0</v>
      </c>
      <c r="V151" s="201">
        <v>0</v>
      </c>
      <c r="W151" s="201">
        <v>0</v>
      </c>
      <c r="X151" s="201">
        <v>0</v>
      </c>
      <c r="Y151" s="201">
        <v>0</v>
      </c>
      <c r="Z151" s="201">
        <v>0</v>
      </c>
      <c r="AA151" s="201">
        <v>0</v>
      </c>
    </row>
    <row r="152" spans="1:28" x14ac:dyDescent="0.2">
      <c r="A152" s="233" t="s">
        <v>332</v>
      </c>
      <c r="B152" s="201">
        <v>0</v>
      </c>
      <c r="C152" s="201">
        <v>0</v>
      </c>
      <c r="D152" s="201">
        <v>0</v>
      </c>
      <c r="E152" s="201">
        <v>0</v>
      </c>
      <c r="F152" s="201">
        <v>0</v>
      </c>
      <c r="G152" s="201">
        <v>0</v>
      </c>
      <c r="H152" s="201">
        <v>0</v>
      </c>
      <c r="I152" s="201">
        <v>0</v>
      </c>
      <c r="J152" s="201">
        <v>0</v>
      </c>
      <c r="K152" s="201">
        <v>0</v>
      </c>
      <c r="L152" s="201">
        <v>0</v>
      </c>
      <c r="M152" s="201">
        <v>0</v>
      </c>
      <c r="N152" s="201">
        <v>0</v>
      </c>
      <c r="O152" s="201">
        <v>0</v>
      </c>
      <c r="P152" s="201">
        <v>0</v>
      </c>
      <c r="Q152" s="201">
        <v>0</v>
      </c>
      <c r="R152" s="201">
        <v>0</v>
      </c>
      <c r="S152" s="201">
        <v>0</v>
      </c>
      <c r="T152" s="201">
        <v>0</v>
      </c>
      <c r="U152" s="201">
        <v>0</v>
      </c>
      <c r="V152" s="201">
        <v>0</v>
      </c>
      <c r="W152" s="201">
        <v>0</v>
      </c>
      <c r="X152" s="201">
        <v>0</v>
      </c>
      <c r="Y152" s="201">
        <v>0</v>
      </c>
      <c r="Z152" s="201">
        <v>0</v>
      </c>
      <c r="AA152" s="201">
        <v>0</v>
      </c>
    </row>
    <row r="153" spans="1:28" x14ac:dyDescent="0.2">
      <c r="A153" s="233" t="s">
        <v>333</v>
      </c>
      <c r="B153" s="201">
        <v>0</v>
      </c>
      <c r="C153" s="201">
        <v>0</v>
      </c>
      <c r="D153" s="201">
        <v>0</v>
      </c>
      <c r="E153" s="201">
        <v>0</v>
      </c>
      <c r="F153" s="201">
        <v>0</v>
      </c>
      <c r="G153" s="201">
        <v>0</v>
      </c>
      <c r="H153" s="201">
        <v>0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</row>
    <row r="154" spans="1:28" ht="16" thickBot="1" x14ac:dyDescent="0.25">
      <c r="A154" s="242" t="s">
        <v>334</v>
      </c>
      <c r="B154" s="243">
        <v>0</v>
      </c>
      <c r="C154" s="243">
        <v>0</v>
      </c>
      <c r="D154" s="243">
        <v>0</v>
      </c>
      <c r="E154" s="243">
        <v>0</v>
      </c>
      <c r="F154" s="243">
        <v>0</v>
      </c>
      <c r="G154" s="243">
        <v>0</v>
      </c>
      <c r="H154" s="243">
        <v>0</v>
      </c>
      <c r="I154" s="243">
        <v>0</v>
      </c>
      <c r="J154" s="243">
        <v>0</v>
      </c>
      <c r="K154" s="243">
        <v>0</v>
      </c>
      <c r="L154" s="243">
        <v>0</v>
      </c>
      <c r="M154" s="243">
        <v>0</v>
      </c>
      <c r="N154" s="243">
        <v>0</v>
      </c>
      <c r="O154" s="243">
        <v>0</v>
      </c>
      <c r="P154" s="243">
        <v>0</v>
      </c>
      <c r="Q154" s="243">
        <v>0</v>
      </c>
      <c r="R154" s="243">
        <v>0</v>
      </c>
      <c r="S154" s="243">
        <v>0</v>
      </c>
      <c r="T154" s="243">
        <v>0</v>
      </c>
      <c r="U154" s="243">
        <v>0</v>
      </c>
      <c r="V154" s="243">
        <v>0</v>
      </c>
      <c r="W154" s="243">
        <v>0</v>
      </c>
      <c r="X154" s="243">
        <v>0</v>
      </c>
      <c r="Y154" s="243">
        <v>0</v>
      </c>
      <c r="Z154" s="243">
        <v>0</v>
      </c>
      <c r="AA154" s="243">
        <v>0</v>
      </c>
    </row>
    <row r="155" spans="1:28" x14ac:dyDescent="0.2">
      <c r="A155" s="231" t="s">
        <v>335</v>
      </c>
      <c r="B155" s="244">
        <v>0</v>
      </c>
      <c r="C155" s="244">
        <v>0</v>
      </c>
      <c r="D155" s="244">
        <v>0</v>
      </c>
      <c r="E155" s="244">
        <v>0</v>
      </c>
      <c r="F155" s="244">
        <v>0</v>
      </c>
      <c r="G155" s="244">
        <v>0</v>
      </c>
      <c r="H155" s="244">
        <v>0</v>
      </c>
      <c r="I155" s="244">
        <v>0</v>
      </c>
      <c r="J155" s="244">
        <v>0</v>
      </c>
      <c r="K155" s="244">
        <v>0</v>
      </c>
      <c r="L155" s="244">
        <v>0</v>
      </c>
      <c r="M155" s="244">
        <v>0</v>
      </c>
      <c r="N155" s="244">
        <v>0</v>
      </c>
      <c r="O155" s="244">
        <v>0</v>
      </c>
      <c r="P155" s="244">
        <v>0</v>
      </c>
      <c r="Q155" s="244">
        <v>0</v>
      </c>
      <c r="R155" s="244">
        <v>0</v>
      </c>
      <c r="S155" s="244">
        <v>0</v>
      </c>
      <c r="T155" s="244">
        <v>0</v>
      </c>
      <c r="U155" s="244">
        <v>0</v>
      </c>
      <c r="V155" s="244">
        <v>0</v>
      </c>
      <c r="W155" s="244">
        <v>0</v>
      </c>
      <c r="X155" s="244">
        <v>0</v>
      </c>
      <c r="Y155" s="244">
        <v>0</v>
      </c>
      <c r="Z155" s="244">
        <v>0</v>
      </c>
      <c r="AA155" s="244">
        <v>0</v>
      </c>
      <c r="AB155" t="s">
        <v>366</v>
      </c>
    </row>
    <row r="156" spans="1:28" x14ac:dyDescent="0.2">
      <c r="A156" s="245" t="s">
        <v>336</v>
      </c>
      <c r="B156" s="221">
        <v>0</v>
      </c>
      <c r="C156" s="221">
        <v>0</v>
      </c>
      <c r="D156" s="221">
        <v>0</v>
      </c>
      <c r="E156" s="221">
        <v>0</v>
      </c>
      <c r="F156" s="221">
        <v>0</v>
      </c>
      <c r="G156" s="221">
        <v>0</v>
      </c>
      <c r="H156" s="221">
        <v>0</v>
      </c>
      <c r="I156" s="221">
        <v>0</v>
      </c>
      <c r="J156" s="221">
        <v>0</v>
      </c>
      <c r="K156" s="221">
        <v>0</v>
      </c>
      <c r="L156" s="221">
        <v>0</v>
      </c>
      <c r="M156" s="221">
        <v>0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0</v>
      </c>
      <c r="X156" s="221">
        <v>0</v>
      </c>
      <c r="Y156" s="221">
        <v>0</v>
      </c>
      <c r="Z156" s="221">
        <v>0</v>
      </c>
      <c r="AA156" s="221">
        <v>0</v>
      </c>
    </row>
    <row r="157" spans="1:28" x14ac:dyDescent="0.2">
      <c r="A157" s="246" t="s">
        <v>337</v>
      </c>
      <c r="B157" s="247">
        <v>0</v>
      </c>
      <c r="C157" s="247">
        <v>0</v>
      </c>
      <c r="D157" s="247">
        <v>0</v>
      </c>
      <c r="E157" s="247">
        <v>0</v>
      </c>
      <c r="F157" s="247">
        <v>0</v>
      </c>
      <c r="G157" s="247">
        <v>0</v>
      </c>
      <c r="H157" s="247">
        <v>0</v>
      </c>
      <c r="I157" s="247">
        <v>0</v>
      </c>
      <c r="J157" s="247">
        <v>0</v>
      </c>
      <c r="K157" s="247">
        <v>0</v>
      </c>
      <c r="L157" s="247">
        <v>0</v>
      </c>
      <c r="M157" s="247">
        <v>0</v>
      </c>
      <c r="N157" s="247">
        <v>0</v>
      </c>
      <c r="O157" s="247">
        <v>0</v>
      </c>
      <c r="P157" s="247">
        <v>0</v>
      </c>
      <c r="Q157" s="247">
        <v>0</v>
      </c>
      <c r="R157" s="247">
        <v>0</v>
      </c>
      <c r="S157" s="247">
        <v>0</v>
      </c>
      <c r="T157" s="247">
        <v>0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</row>
    <row r="158" spans="1:28" x14ac:dyDescent="0.2">
      <c r="A158" s="246" t="s">
        <v>338</v>
      </c>
      <c r="B158" s="247">
        <v>0</v>
      </c>
      <c r="C158" s="247">
        <v>0</v>
      </c>
      <c r="D158" s="247">
        <v>0</v>
      </c>
      <c r="E158" s="247">
        <v>0</v>
      </c>
      <c r="F158" s="247">
        <v>0</v>
      </c>
      <c r="G158" s="247">
        <v>0</v>
      </c>
      <c r="H158" s="247">
        <v>0</v>
      </c>
      <c r="I158" s="247">
        <v>0</v>
      </c>
      <c r="J158" s="247">
        <v>0</v>
      </c>
      <c r="K158" s="247">
        <v>0</v>
      </c>
      <c r="L158" s="247">
        <v>0</v>
      </c>
      <c r="M158" s="247">
        <v>0</v>
      </c>
      <c r="N158" s="247">
        <v>0</v>
      </c>
      <c r="O158" s="247">
        <v>0</v>
      </c>
      <c r="P158" s="247">
        <v>0</v>
      </c>
      <c r="Q158" s="247">
        <v>0</v>
      </c>
      <c r="R158" s="247">
        <v>0</v>
      </c>
      <c r="S158" s="247">
        <v>0</v>
      </c>
      <c r="T158" s="247">
        <v>0</v>
      </c>
      <c r="U158" s="247">
        <v>0</v>
      </c>
      <c r="V158" s="247">
        <v>0</v>
      </c>
      <c r="W158" s="247">
        <v>0</v>
      </c>
      <c r="X158" s="247">
        <v>0</v>
      </c>
      <c r="Y158" s="247">
        <v>0</v>
      </c>
      <c r="Z158" s="247">
        <v>0</v>
      </c>
      <c r="AA158" s="247">
        <v>0</v>
      </c>
    </row>
    <row r="159" spans="1:28" x14ac:dyDescent="0.2">
      <c r="A159" s="246" t="s">
        <v>339</v>
      </c>
      <c r="B159" s="247">
        <v>0</v>
      </c>
      <c r="C159" s="247">
        <v>0</v>
      </c>
      <c r="D159" s="247">
        <v>0</v>
      </c>
      <c r="E159" s="247">
        <v>0</v>
      </c>
      <c r="F159" s="247">
        <v>0</v>
      </c>
      <c r="G159" s="247">
        <v>0</v>
      </c>
      <c r="H159" s="247">
        <v>0</v>
      </c>
      <c r="I159" s="247">
        <v>0</v>
      </c>
      <c r="J159" s="247">
        <v>0</v>
      </c>
      <c r="K159" s="247">
        <v>0</v>
      </c>
      <c r="L159" s="247">
        <v>0</v>
      </c>
      <c r="M159" s="247">
        <v>0</v>
      </c>
      <c r="N159" s="247">
        <v>0</v>
      </c>
      <c r="O159" s="247">
        <v>0</v>
      </c>
      <c r="P159" s="247">
        <v>0</v>
      </c>
      <c r="Q159" s="247">
        <v>0</v>
      </c>
      <c r="R159" s="247">
        <v>0</v>
      </c>
      <c r="S159" s="247">
        <v>0</v>
      </c>
      <c r="T159" s="247">
        <v>0</v>
      </c>
      <c r="U159" s="247">
        <v>0</v>
      </c>
      <c r="V159" s="247">
        <v>0</v>
      </c>
      <c r="W159" s="247">
        <v>0</v>
      </c>
      <c r="X159" s="247">
        <v>0</v>
      </c>
      <c r="Y159" s="247">
        <v>0</v>
      </c>
      <c r="Z159" s="247">
        <v>0</v>
      </c>
      <c r="AA159" s="247">
        <v>0</v>
      </c>
    </row>
    <row r="160" spans="1:28" x14ac:dyDescent="0.2">
      <c r="A160" s="245" t="s">
        <v>340</v>
      </c>
      <c r="B160" s="229">
        <v>0</v>
      </c>
      <c r="C160" s="229">
        <v>0</v>
      </c>
      <c r="D160" s="229">
        <v>0</v>
      </c>
      <c r="E160" s="229">
        <v>0</v>
      </c>
      <c r="F160" s="229">
        <v>0</v>
      </c>
      <c r="G160" s="229">
        <v>0</v>
      </c>
      <c r="H160" s="229">
        <v>0</v>
      </c>
      <c r="I160" s="229">
        <v>0</v>
      </c>
      <c r="J160" s="229">
        <v>0</v>
      </c>
      <c r="K160" s="229">
        <v>0</v>
      </c>
      <c r="L160" s="229">
        <v>0</v>
      </c>
      <c r="M160" s="229">
        <v>0</v>
      </c>
      <c r="N160" s="229">
        <v>0</v>
      </c>
      <c r="O160" s="229">
        <v>0</v>
      </c>
      <c r="P160" s="229">
        <v>0</v>
      </c>
      <c r="Q160" s="229">
        <v>0</v>
      </c>
      <c r="R160" s="229">
        <v>0</v>
      </c>
      <c r="S160" s="229">
        <v>0</v>
      </c>
      <c r="T160" s="229">
        <v>0</v>
      </c>
      <c r="U160" s="229">
        <v>0</v>
      </c>
      <c r="V160" s="229">
        <v>0</v>
      </c>
      <c r="W160" s="229">
        <v>0</v>
      </c>
      <c r="X160" s="229">
        <v>0</v>
      </c>
      <c r="Y160" s="229">
        <v>0</v>
      </c>
      <c r="Z160" s="229">
        <v>0</v>
      </c>
      <c r="AA160" s="229">
        <v>0</v>
      </c>
    </row>
    <row r="161" spans="1:27" x14ac:dyDescent="0.2">
      <c r="A161" s="245" t="s">
        <v>341</v>
      </c>
      <c r="B161" s="221">
        <v>0</v>
      </c>
      <c r="C161" s="221">
        <v>0</v>
      </c>
      <c r="D161" s="221">
        <v>0</v>
      </c>
      <c r="E161" s="221">
        <v>0</v>
      </c>
      <c r="F161" s="221">
        <v>0</v>
      </c>
      <c r="G161" s="221">
        <v>0</v>
      </c>
      <c r="H161" s="221">
        <v>0</v>
      </c>
      <c r="I161" s="221">
        <v>0</v>
      </c>
      <c r="J161" s="221">
        <v>0</v>
      </c>
      <c r="K161" s="221">
        <v>0</v>
      </c>
      <c r="L161" s="221">
        <v>0</v>
      </c>
      <c r="M161" s="221">
        <v>0</v>
      </c>
      <c r="N161" s="221">
        <v>0</v>
      </c>
      <c r="O161" s="221">
        <v>0</v>
      </c>
      <c r="P161" s="221">
        <v>0</v>
      </c>
      <c r="Q161" s="221">
        <v>0</v>
      </c>
      <c r="R161" s="221">
        <v>0</v>
      </c>
      <c r="S161" s="221">
        <v>0</v>
      </c>
      <c r="T161" s="221">
        <v>0</v>
      </c>
      <c r="U161" s="221">
        <v>0</v>
      </c>
      <c r="V161" s="221">
        <v>0</v>
      </c>
      <c r="W161" s="221">
        <v>0</v>
      </c>
      <c r="X161" s="221">
        <v>0</v>
      </c>
      <c r="Y161" s="221">
        <v>0</v>
      </c>
      <c r="Z161" s="221">
        <v>0</v>
      </c>
      <c r="AA161" s="221">
        <v>0</v>
      </c>
    </row>
    <row r="162" spans="1:27" x14ac:dyDescent="0.2">
      <c r="A162" s="246" t="s">
        <v>342</v>
      </c>
      <c r="B162" s="204">
        <v>0</v>
      </c>
      <c r="C162" s="204">
        <v>0</v>
      </c>
      <c r="D162" s="204">
        <v>0</v>
      </c>
      <c r="E162" s="204">
        <v>0</v>
      </c>
      <c r="F162" s="204">
        <v>0</v>
      </c>
      <c r="G162" s="204">
        <v>0</v>
      </c>
      <c r="H162" s="204">
        <v>0</v>
      </c>
      <c r="I162" s="204">
        <v>0</v>
      </c>
      <c r="J162" s="204">
        <v>0</v>
      </c>
      <c r="K162" s="204">
        <v>0</v>
      </c>
      <c r="L162" s="204">
        <v>0</v>
      </c>
      <c r="M162" s="204">
        <v>0</v>
      </c>
      <c r="N162" s="204">
        <v>0</v>
      </c>
      <c r="O162" s="204">
        <v>0</v>
      </c>
      <c r="P162" s="204">
        <v>0</v>
      </c>
      <c r="Q162" s="204">
        <v>0</v>
      </c>
      <c r="R162" s="204">
        <v>0</v>
      </c>
      <c r="S162" s="204">
        <v>0</v>
      </c>
      <c r="T162" s="204">
        <v>0</v>
      </c>
      <c r="U162" s="204">
        <v>0</v>
      </c>
      <c r="V162" s="204">
        <v>0</v>
      </c>
      <c r="W162" s="204">
        <v>0</v>
      </c>
      <c r="X162" s="204">
        <v>0</v>
      </c>
      <c r="Y162" s="204">
        <v>0</v>
      </c>
      <c r="Z162" s="204">
        <v>0</v>
      </c>
      <c r="AA162" s="204">
        <v>0</v>
      </c>
    </row>
    <row r="163" spans="1:27" x14ac:dyDescent="0.2">
      <c r="A163" s="246" t="s">
        <v>343</v>
      </c>
      <c r="B163" s="204">
        <v>0</v>
      </c>
      <c r="C163" s="204">
        <v>0</v>
      </c>
      <c r="D163" s="204">
        <v>0</v>
      </c>
      <c r="E163" s="204">
        <v>0</v>
      </c>
      <c r="F163" s="204">
        <v>0</v>
      </c>
      <c r="G163" s="204">
        <v>0</v>
      </c>
      <c r="H163" s="204">
        <v>0</v>
      </c>
      <c r="I163" s="204">
        <v>0</v>
      </c>
      <c r="J163" s="204">
        <v>0</v>
      </c>
      <c r="K163" s="204">
        <v>0</v>
      </c>
      <c r="L163" s="204">
        <v>0</v>
      </c>
      <c r="M163" s="204">
        <v>0</v>
      </c>
      <c r="N163" s="204">
        <v>0</v>
      </c>
      <c r="O163" s="204">
        <v>0</v>
      </c>
      <c r="P163" s="204">
        <v>0</v>
      </c>
      <c r="Q163" s="204">
        <v>0</v>
      </c>
      <c r="R163" s="204">
        <v>0</v>
      </c>
      <c r="S163" s="204">
        <v>0</v>
      </c>
      <c r="T163" s="204">
        <v>0</v>
      </c>
      <c r="U163" s="204">
        <v>0</v>
      </c>
      <c r="V163" s="204">
        <v>0</v>
      </c>
      <c r="W163" s="204">
        <v>0</v>
      </c>
      <c r="X163" s="204">
        <v>0</v>
      </c>
      <c r="Y163" s="204">
        <v>0</v>
      </c>
      <c r="Z163" s="204">
        <v>0</v>
      </c>
      <c r="AA163" s="204">
        <v>0</v>
      </c>
    </row>
    <row r="164" spans="1:27" x14ac:dyDescent="0.2">
      <c r="A164" s="248" t="s">
        <v>344</v>
      </c>
      <c r="B164" s="197">
        <v>0</v>
      </c>
      <c r="C164" s="197">
        <v>0</v>
      </c>
      <c r="D164" s="197">
        <v>0</v>
      </c>
      <c r="E164" s="197">
        <v>0</v>
      </c>
      <c r="F164" s="197">
        <v>0</v>
      </c>
      <c r="G164" s="197">
        <v>0</v>
      </c>
      <c r="H164" s="197">
        <v>0</v>
      </c>
      <c r="I164" s="197">
        <v>0</v>
      </c>
      <c r="J164" s="197">
        <v>0</v>
      </c>
      <c r="K164" s="197">
        <v>0</v>
      </c>
      <c r="L164" s="197">
        <v>0</v>
      </c>
      <c r="M164" s="197">
        <v>0</v>
      </c>
      <c r="N164" s="197">
        <v>0</v>
      </c>
      <c r="O164" s="197">
        <v>0</v>
      </c>
      <c r="P164" s="197">
        <v>0</v>
      </c>
      <c r="Q164" s="197">
        <v>0</v>
      </c>
      <c r="R164" s="197">
        <v>0</v>
      </c>
      <c r="S164" s="197">
        <v>0</v>
      </c>
      <c r="T164" s="197">
        <v>0</v>
      </c>
      <c r="U164" s="197">
        <v>0</v>
      </c>
      <c r="V164" s="197">
        <v>0</v>
      </c>
      <c r="W164" s="197">
        <v>0</v>
      </c>
      <c r="X164" s="197">
        <v>0</v>
      </c>
      <c r="Y164" s="197">
        <v>0</v>
      </c>
      <c r="Z164" s="197">
        <v>0</v>
      </c>
      <c r="AA164" s="197">
        <v>0</v>
      </c>
    </row>
    <row r="165" spans="1:27" x14ac:dyDescent="0.2">
      <c r="A165" s="246" t="s">
        <v>345</v>
      </c>
      <c r="B165" s="204">
        <v>0</v>
      </c>
      <c r="C165" s="204">
        <v>0</v>
      </c>
      <c r="D165" s="204">
        <v>0</v>
      </c>
      <c r="E165" s="204">
        <v>0</v>
      </c>
      <c r="F165" s="204">
        <v>0</v>
      </c>
      <c r="G165" s="204">
        <v>0</v>
      </c>
      <c r="H165" s="204">
        <v>0</v>
      </c>
      <c r="I165" s="204">
        <v>0</v>
      </c>
      <c r="J165" s="204">
        <v>0</v>
      </c>
      <c r="K165" s="204">
        <v>0</v>
      </c>
      <c r="L165" s="204">
        <v>0</v>
      </c>
      <c r="M165" s="204">
        <v>0</v>
      </c>
      <c r="N165" s="204">
        <v>0</v>
      </c>
      <c r="O165" s="204">
        <v>0</v>
      </c>
      <c r="P165" s="204">
        <v>0</v>
      </c>
      <c r="Q165" s="204">
        <v>0</v>
      </c>
      <c r="R165" s="204">
        <v>0</v>
      </c>
      <c r="S165" s="204">
        <v>0</v>
      </c>
      <c r="T165" s="204">
        <v>0</v>
      </c>
      <c r="U165" s="204">
        <v>0</v>
      </c>
      <c r="V165" s="204">
        <v>0</v>
      </c>
      <c r="W165" s="204">
        <v>0</v>
      </c>
      <c r="X165" s="204">
        <v>0</v>
      </c>
      <c r="Y165" s="204">
        <v>0</v>
      </c>
      <c r="Z165" s="204">
        <v>0</v>
      </c>
      <c r="AA165" s="204">
        <v>0</v>
      </c>
    </row>
    <row r="166" spans="1:27" x14ac:dyDescent="0.2">
      <c r="A166" s="246" t="s">
        <v>346</v>
      </c>
      <c r="B166" s="249">
        <v>0</v>
      </c>
      <c r="C166" s="249">
        <v>0</v>
      </c>
      <c r="D166" s="249">
        <v>0</v>
      </c>
      <c r="E166" s="249">
        <v>0</v>
      </c>
      <c r="F166" s="249">
        <v>0</v>
      </c>
      <c r="G166" s="249">
        <v>0</v>
      </c>
      <c r="H166" s="249">
        <v>0</v>
      </c>
      <c r="I166" s="249">
        <v>0</v>
      </c>
      <c r="J166" s="249">
        <v>0</v>
      </c>
      <c r="K166" s="249">
        <v>0</v>
      </c>
      <c r="L166" s="249">
        <v>0</v>
      </c>
      <c r="M166" s="249">
        <v>0</v>
      </c>
      <c r="N166" s="249">
        <v>0</v>
      </c>
      <c r="O166" s="249">
        <v>0</v>
      </c>
      <c r="P166" s="249">
        <v>0</v>
      </c>
      <c r="Q166" s="249">
        <v>0</v>
      </c>
      <c r="R166" s="249">
        <v>0</v>
      </c>
      <c r="S166" s="249">
        <v>0</v>
      </c>
      <c r="T166" s="249">
        <v>0</v>
      </c>
      <c r="U166" s="249">
        <v>0</v>
      </c>
      <c r="V166" s="249">
        <v>0</v>
      </c>
      <c r="W166" s="249">
        <v>0</v>
      </c>
      <c r="X166" s="249">
        <v>0</v>
      </c>
      <c r="Y166" s="249">
        <v>0</v>
      </c>
      <c r="Z166" s="249">
        <v>0</v>
      </c>
      <c r="AA166" s="249">
        <v>0</v>
      </c>
    </row>
    <row r="167" spans="1:27" ht="16" thickBot="1" x14ac:dyDescent="0.25">
      <c r="A167" s="248" t="s">
        <v>347</v>
      </c>
      <c r="B167" s="230">
        <v>0</v>
      </c>
      <c r="C167" s="230">
        <v>0</v>
      </c>
      <c r="D167" s="230">
        <v>0</v>
      </c>
      <c r="E167" s="230">
        <v>0</v>
      </c>
      <c r="F167" s="230">
        <v>0</v>
      </c>
      <c r="G167" s="230">
        <v>0</v>
      </c>
      <c r="H167" s="230">
        <v>0</v>
      </c>
      <c r="I167" s="230">
        <v>0</v>
      </c>
      <c r="J167" s="230">
        <v>0</v>
      </c>
      <c r="K167" s="230">
        <v>0</v>
      </c>
      <c r="L167" s="230">
        <v>0</v>
      </c>
      <c r="M167" s="230">
        <v>0</v>
      </c>
      <c r="N167" s="230">
        <v>0</v>
      </c>
      <c r="O167" s="230">
        <v>0</v>
      </c>
      <c r="P167" s="230">
        <v>0</v>
      </c>
      <c r="Q167" s="230">
        <v>0</v>
      </c>
      <c r="R167" s="230">
        <v>0</v>
      </c>
      <c r="S167" s="230">
        <v>0</v>
      </c>
      <c r="T167" s="230">
        <v>0</v>
      </c>
      <c r="U167" s="230">
        <v>0</v>
      </c>
      <c r="V167" s="230">
        <v>0</v>
      </c>
      <c r="W167" s="230">
        <v>0</v>
      </c>
      <c r="X167" s="230">
        <v>0</v>
      </c>
      <c r="Y167" s="230">
        <v>0</v>
      </c>
      <c r="Z167" s="230">
        <v>0</v>
      </c>
      <c r="AA167" s="230">
        <v>0</v>
      </c>
    </row>
    <row r="168" spans="1:27" ht="16" thickBot="1" x14ac:dyDescent="0.25">
      <c r="A168" s="192" t="s">
        <v>184</v>
      </c>
      <c r="B168" s="193">
        <v>32.411246999999996</v>
      </c>
      <c r="C168" s="193">
        <v>35.037654000000003</v>
      </c>
      <c r="D168" s="193">
        <v>39.56972300000001</v>
      </c>
      <c r="E168" s="193">
        <v>43.484823000000006</v>
      </c>
      <c r="F168" s="193">
        <v>46.808710000000005</v>
      </c>
      <c r="G168" s="193">
        <v>49.042526000000002</v>
      </c>
      <c r="H168" s="193">
        <v>57.687094999999999</v>
      </c>
      <c r="I168" s="193">
        <v>60.261144000000016</v>
      </c>
      <c r="J168" s="193">
        <v>62.218036000000005</v>
      </c>
      <c r="K168" s="193">
        <v>65.119252000000003</v>
      </c>
      <c r="L168" s="193">
        <v>69.985679000000019</v>
      </c>
      <c r="M168" s="193">
        <v>81.296792999999994</v>
      </c>
      <c r="N168" s="193">
        <v>93.725661000000002</v>
      </c>
      <c r="O168" s="193">
        <v>106.38164240000002</v>
      </c>
      <c r="P168" s="193">
        <v>116.96506009999999</v>
      </c>
      <c r="Q168" s="193">
        <v>123.06843309999999</v>
      </c>
      <c r="R168" s="193">
        <v>126.0099064799999</v>
      </c>
      <c r="S168" s="193">
        <v>141.6413798599998</v>
      </c>
      <c r="T168" s="193">
        <v>144.58285323999991</v>
      </c>
      <c r="U168" s="193">
        <v>145.64432661999982</v>
      </c>
      <c r="V168" s="193">
        <v>157.98580000000001</v>
      </c>
      <c r="W168" s="193">
        <v>165.35602666666665</v>
      </c>
      <c r="X168" s="193">
        <v>170.84625333333358</v>
      </c>
      <c r="Y168" s="193">
        <v>191.68987600000003</v>
      </c>
      <c r="Z168" s="193">
        <v>254.51517341111023</v>
      </c>
      <c r="AA168" s="193">
        <v>195.24631676604929</v>
      </c>
    </row>
    <row r="169" spans="1:27" ht="16" thickBot="1" x14ac:dyDescent="0.25">
      <c r="A169" s="250"/>
      <c r="B169" s="251">
        <v>0</v>
      </c>
      <c r="C169" s="251">
        <v>0</v>
      </c>
      <c r="D169" s="251">
        <v>0</v>
      </c>
      <c r="E169" s="251">
        <v>0</v>
      </c>
      <c r="F169" s="251">
        <v>0</v>
      </c>
      <c r="G169" s="251">
        <v>0</v>
      </c>
      <c r="H169" s="251">
        <v>0</v>
      </c>
      <c r="I169" s="251">
        <v>0</v>
      </c>
      <c r="J169" s="251">
        <v>0</v>
      </c>
      <c r="K169" s="251">
        <v>0</v>
      </c>
      <c r="L169" s="251">
        <v>0</v>
      </c>
      <c r="M169" s="251">
        <v>0</v>
      </c>
      <c r="N169" s="251">
        <v>0</v>
      </c>
      <c r="O169" s="251">
        <v>0</v>
      </c>
      <c r="P169" s="251">
        <v>0</v>
      </c>
      <c r="Q169" s="251">
        <v>0</v>
      </c>
      <c r="R169" s="251">
        <v>0</v>
      </c>
      <c r="S169" s="251">
        <v>0</v>
      </c>
      <c r="T169" s="251">
        <v>0</v>
      </c>
      <c r="U169" s="251">
        <v>0</v>
      </c>
      <c r="V169" s="251">
        <v>0</v>
      </c>
      <c r="W169" s="251">
        <v>0</v>
      </c>
      <c r="X169" s="251">
        <v>0</v>
      </c>
      <c r="Y169" s="251">
        <v>0</v>
      </c>
      <c r="Z169" s="251">
        <v>0</v>
      </c>
      <c r="AA169" s="251">
        <v>0</v>
      </c>
    </row>
    <row r="170" spans="1:27" x14ac:dyDescent="0.2">
      <c r="A170" s="252" t="s">
        <v>348</v>
      </c>
      <c r="B170" s="253">
        <v>0</v>
      </c>
      <c r="C170" s="253">
        <v>0</v>
      </c>
      <c r="D170" s="253">
        <v>0</v>
      </c>
      <c r="E170" s="253">
        <v>0</v>
      </c>
      <c r="F170" s="253">
        <v>0</v>
      </c>
      <c r="G170" s="253">
        <v>0</v>
      </c>
      <c r="H170" s="253">
        <v>0</v>
      </c>
      <c r="I170" s="253">
        <v>0</v>
      </c>
      <c r="J170" s="253">
        <v>0</v>
      </c>
      <c r="K170" s="253">
        <v>0</v>
      </c>
      <c r="L170" s="253">
        <v>0</v>
      </c>
      <c r="M170" s="253">
        <v>0</v>
      </c>
      <c r="N170" s="253">
        <v>0</v>
      </c>
      <c r="O170" s="253">
        <v>0</v>
      </c>
      <c r="P170" s="253">
        <v>0</v>
      </c>
      <c r="Q170" s="253">
        <v>0</v>
      </c>
      <c r="R170" s="253">
        <v>0</v>
      </c>
      <c r="S170" s="253">
        <v>0</v>
      </c>
      <c r="T170" s="253">
        <v>0</v>
      </c>
      <c r="U170" s="253">
        <v>0</v>
      </c>
      <c r="V170" s="253">
        <v>0</v>
      </c>
      <c r="W170" s="253">
        <v>0</v>
      </c>
      <c r="X170" s="253">
        <v>0</v>
      </c>
      <c r="Y170" s="253">
        <v>0</v>
      </c>
      <c r="Z170" s="253">
        <v>0</v>
      </c>
      <c r="AA170" s="253">
        <v>0</v>
      </c>
    </row>
    <row r="171" spans="1:27" x14ac:dyDescent="0.2">
      <c r="A171" s="209" t="s">
        <v>349</v>
      </c>
      <c r="B171" s="201">
        <v>0</v>
      </c>
      <c r="C171" s="201">
        <v>0</v>
      </c>
      <c r="D171" s="201">
        <v>0</v>
      </c>
      <c r="E171" s="201">
        <v>0</v>
      </c>
      <c r="F171" s="201">
        <v>0</v>
      </c>
      <c r="G171" s="201">
        <v>0</v>
      </c>
      <c r="H171" s="201">
        <v>0</v>
      </c>
      <c r="I171" s="201">
        <v>0</v>
      </c>
      <c r="J171" s="201">
        <v>0</v>
      </c>
      <c r="K171" s="201">
        <v>0</v>
      </c>
      <c r="L171" s="201">
        <v>0</v>
      </c>
      <c r="M171" s="201">
        <v>0</v>
      </c>
      <c r="N171" s="201">
        <v>0</v>
      </c>
      <c r="O171" s="201">
        <v>0</v>
      </c>
      <c r="P171" s="201">
        <v>0</v>
      </c>
      <c r="Q171" s="201">
        <v>0</v>
      </c>
      <c r="R171" s="201">
        <v>0</v>
      </c>
      <c r="S171" s="201">
        <v>0</v>
      </c>
      <c r="T171" s="201">
        <v>0</v>
      </c>
      <c r="U171" s="201">
        <v>0</v>
      </c>
      <c r="V171" s="201">
        <v>0</v>
      </c>
      <c r="W171" s="201">
        <v>0</v>
      </c>
      <c r="X171" s="201">
        <v>0</v>
      </c>
      <c r="Y171" s="201">
        <v>0</v>
      </c>
      <c r="Z171" s="201">
        <v>0</v>
      </c>
      <c r="AA171" s="201">
        <v>0</v>
      </c>
    </row>
    <row r="172" spans="1:27" ht="16" thickBot="1" x14ac:dyDescent="0.25">
      <c r="A172" s="254" t="s">
        <v>350</v>
      </c>
      <c r="B172" s="255">
        <v>0</v>
      </c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>
        <v>0</v>
      </c>
    </row>
    <row r="173" spans="1:27" ht="16" thickBot="1" x14ac:dyDescent="0.25">
      <c r="A173" s="256" t="s">
        <v>351</v>
      </c>
      <c r="B173" s="257">
        <v>0</v>
      </c>
      <c r="C173" s="257">
        <v>0</v>
      </c>
      <c r="D173" s="257">
        <v>0</v>
      </c>
      <c r="E173" s="257">
        <v>0</v>
      </c>
      <c r="F173" s="257">
        <v>0</v>
      </c>
      <c r="G173" s="257">
        <v>0</v>
      </c>
      <c r="H173" s="257">
        <v>0</v>
      </c>
      <c r="I173" s="257">
        <v>0</v>
      </c>
      <c r="J173" s="257">
        <v>0</v>
      </c>
      <c r="K173" s="257">
        <v>0</v>
      </c>
      <c r="L173" s="257">
        <v>0</v>
      </c>
      <c r="M173" s="257">
        <v>0</v>
      </c>
      <c r="N173" s="257">
        <v>0</v>
      </c>
      <c r="O173" s="257">
        <v>0</v>
      </c>
      <c r="P173" s="257">
        <v>0</v>
      </c>
      <c r="Q173" s="257">
        <v>0</v>
      </c>
      <c r="R173" s="257">
        <v>0</v>
      </c>
      <c r="S173" s="257">
        <v>0</v>
      </c>
      <c r="T173" s="257">
        <v>0</v>
      </c>
      <c r="U173" s="257">
        <v>0</v>
      </c>
      <c r="V173" s="257">
        <v>0</v>
      </c>
      <c r="W173" s="257">
        <v>0</v>
      </c>
      <c r="X173" s="257">
        <v>0</v>
      </c>
      <c r="Y173" s="257">
        <v>0</v>
      </c>
      <c r="Z173" s="257">
        <v>0</v>
      </c>
      <c r="AA173" s="257">
        <v>0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79998168889431442"/>
  </sheetPr>
  <dimension ref="A1:AA173"/>
  <sheetViews>
    <sheetView workbookViewId="0">
      <pane xSplit="1" ySplit="5" topLeftCell="B6" activePane="bottomRight" state="frozen"/>
      <selection activeCell="D74" sqref="D74"/>
      <selection pane="topRight" activeCell="D74" sqref="D74"/>
      <selection pane="bottomLeft" activeCell="D74" sqref="D74"/>
      <selection pane="bottomRight" activeCell="D74" sqref="D74"/>
    </sheetView>
  </sheetViews>
  <sheetFormatPr baseColWidth="10" defaultColWidth="11.5" defaultRowHeight="15" x14ac:dyDescent="0.2"/>
  <cols>
    <col min="1" max="1" width="53" bestFit="1" customWidth="1"/>
    <col min="2" max="26" width="11.1640625" bestFit="1" customWidth="1"/>
    <col min="27" max="27" width="11" bestFit="1" customWidth="1"/>
  </cols>
  <sheetData>
    <row r="1" spans="1:27" ht="18" customHeight="1" x14ac:dyDescent="0.2">
      <c r="A1" s="186" t="s">
        <v>181</v>
      </c>
      <c r="B1" s="187" t="s">
        <v>182</v>
      </c>
      <c r="C1" s="188"/>
      <c r="D1" s="188"/>
      <c r="E1" s="188"/>
      <c r="F1" s="188"/>
      <c r="G1" s="188"/>
    </row>
    <row r="2" spans="1:27" ht="15" customHeight="1" thickBot="1" x14ac:dyDescent="0.25">
      <c r="A2" s="189" t="s">
        <v>183</v>
      </c>
      <c r="B2" s="190">
        <v>1990</v>
      </c>
      <c r="C2" s="190">
        <v>1991</v>
      </c>
      <c r="D2" s="190">
        <v>1992</v>
      </c>
      <c r="E2" s="190">
        <v>1993</v>
      </c>
      <c r="F2" s="190">
        <v>1994</v>
      </c>
      <c r="G2" s="190">
        <v>1995</v>
      </c>
      <c r="H2" s="190">
        <v>1996</v>
      </c>
      <c r="I2" s="190">
        <v>1997</v>
      </c>
      <c r="J2" s="190">
        <v>1998</v>
      </c>
      <c r="K2" s="190">
        <v>1999</v>
      </c>
      <c r="L2" s="190">
        <v>2000</v>
      </c>
      <c r="M2" s="190">
        <v>2001</v>
      </c>
      <c r="N2" s="190">
        <v>2002</v>
      </c>
      <c r="O2" s="190">
        <v>2003</v>
      </c>
      <c r="P2" s="190">
        <v>2004</v>
      </c>
      <c r="Q2" s="190">
        <v>2005</v>
      </c>
      <c r="R2" s="190">
        <v>2006</v>
      </c>
      <c r="S2" s="190">
        <v>2007</v>
      </c>
      <c r="T2" s="190">
        <v>2008</v>
      </c>
      <c r="U2" s="190">
        <v>2009</v>
      </c>
      <c r="V2" s="190">
        <v>2010</v>
      </c>
      <c r="W2" s="190">
        <v>2011</v>
      </c>
      <c r="X2" s="190">
        <v>2012</v>
      </c>
      <c r="Y2" s="190">
        <v>2013</v>
      </c>
      <c r="Z2" s="190">
        <v>2014</v>
      </c>
      <c r="AA2" s="190">
        <v>2015</v>
      </c>
    </row>
    <row r="3" spans="1:27" ht="15" customHeight="1" thickBot="1" x14ac:dyDescent="0.25">
      <c r="A3" s="189" t="s">
        <v>352</v>
      </c>
      <c r="B3" s="258" t="s">
        <v>352</v>
      </c>
      <c r="C3" s="258" t="s">
        <v>352</v>
      </c>
      <c r="D3" s="258" t="s">
        <v>352</v>
      </c>
      <c r="E3" s="258" t="s">
        <v>352</v>
      </c>
      <c r="F3" s="258" t="s">
        <v>352</v>
      </c>
      <c r="G3" s="258" t="s">
        <v>352</v>
      </c>
      <c r="H3" s="258" t="s">
        <v>352</v>
      </c>
      <c r="I3" s="258" t="s">
        <v>352</v>
      </c>
      <c r="J3" s="258" t="s">
        <v>352</v>
      </c>
      <c r="K3" s="258" t="s">
        <v>352</v>
      </c>
      <c r="L3" s="258" t="s">
        <v>352</v>
      </c>
      <c r="M3" s="258" t="s">
        <v>352</v>
      </c>
      <c r="N3" s="258" t="s">
        <v>352</v>
      </c>
      <c r="O3" s="258" t="s">
        <v>352</v>
      </c>
      <c r="P3" s="258" t="s">
        <v>352</v>
      </c>
      <c r="Q3" s="258" t="s">
        <v>352</v>
      </c>
      <c r="R3" s="258" t="s">
        <v>352</v>
      </c>
      <c r="S3" s="258" t="s">
        <v>352</v>
      </c>
      <c r="T3" s="258" t="s">
        <v>352</v>
      </c>
      <c r="U3" s="258" t="s">
        <v>352</v>
      </c>
      <c r="V3" s="258" t="s">
        <v>352</v>
      </c>
      <c r="W3" s="258" t="s">
        <v>352</v>
      </c>
      <c r="X3" s="258" t="s">
        <v>352</v>
      </c>
      <c r="Y3" s="258" t="s">
        <v>352</v>
      </c>
      <c r="Z3" s="258" t="s">
        <v>352</v>
      </c>
      <c r="AA3" s="258" t="s">
        <v>352</v>
      </c>
    </row>
    <row r="4" spans="1:27" ht="15" customHeight="1" thickBot="1" x14ac:dyDescent="0.25">
      <c r="A4" s="189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</row>
    <row r="5" spans="1:27" ht="16" thickBot="1" x14ac:dyDescent="0.25">
      <c r="A5" s="192" t="s">
        <v>184</v>
      </c>
      <c r="B5" s="193">
        <v>91.379821544650014</v>
      </c>
      <c r="C5" s="193">
        <v>95.675226549544163</v>
      </c>
      <c r="D5" s="193">
        <v>95.360634338903381</v>
      </c>
      <c r="E5" s="193">
        <v>98.268883927372215</v>
      </c>
      <c r="F5" s="193">
        <v>97.178303120105582</v>
      </c>
      <c r="G5" s="193">
        <v>102.3339670068824</v>
      </c>
      <c r="H5" s="193">
        <v>102.14369613742468</v>
      </c>
      <c r="I5" s="193">
        <v>108.48512430986693</v>
      </c>
      <c r="J5" s="193">
        <v>119.07606729529378</v>
      </c>
      <c r="K5" s="193">
        <v>102.85744170478863</v>
      </c>
      <c r="L5" s="193">
        <v>102.77304110019034</v>
      </c>
      <c r="M5" s="193">
        <v>97.953286949667913</v>
      </c>
      <c r="N5" s="193">
        <v>95.841744168221425</v>
      </c>
      <c r="O5" s="193">
        <v>95.376556596589054</v>
      </c>
      <c r="P5" s="193">
        <v>92.872450318365637</v>
      </c>
      <c r="Q5" s="193">
        <v>110.9982039341718</v>
      </c>
      <c r="R5" s="193">
        <v>110.43118982575071</v>
      </c>
      <c r="S5" s="193">
        <v>119.09241552409351</v>
      </c>
      <c r="T5" s="193">
        <v>133.02842217401579</v>
      </c>
      <c r="U5" s="193">
        <v>121.67774322850298</v>
      </c>
      <c r="V5" s="193">
        <v>115.22365168197125</v>
      </c>
      <c r="W5" s="193">
        <v>117.64828035775726</v>
      </c>
      <c r="X5" s="193">
        <v>114.53743313449202</v>
      </c>
      <c r="Y5" s="193">
        <v>120.34479469058574</v>
      </c>
      <c r="Z5" s="193">
        <v>113.13672179268821</v>
      </c>
      <c r="AA5" s="193">
        <v>112.24474635130892</v>
      </c>
    </row>
    <row r="6" spans="1:27" x14ac:dyDescent="0.2">
      <c r="A6" s="194" t="s">
        <v>185</v>
      </c>
      <c r="B6" s="195">
        <v>86.726658621527548</v>
      </c>
      <c r="C6" s="195">
        <v>91.07913078427724</v>
      </c>
      <c r="D6" s="195">
        <v>90.693998361788488</v>
      </c>
      <c r="E6" s="195">
        <v>93.63629161759151</v>
      </c>
      <c r="F6" s="195">
        <v>92.453926881472839</v>
      </c>
      <c r="G6" s="195">
        <v>94.738564857014495</v>
      </c>
      <c r="H6" s="195">
        <v>94.721155466347582</v>
      </c>
      <c r="I6" s="195">
        <v>102.50893367191995</v>
      </c>
      <c r="J6" s="195">
        <v>105.71674313100374</v>
      </c>
      <c r="K6" s="195">
        <v>95.826846548504733</v>
      </c>
      <c r="L6" s="195">
        <v>95.838293995935643</v>
      </c>
      <c r="M6" s="195">
        <v>91.726056010484541</v>
      </c>
      <c r="N6" s="195">
        <v>88.98025538103208</v>
      </c>
      <c r="O6" s="195">
        <v>87.34219814562131</v>
      </c>
      <c r="P6" s="195">
        <v>87.09099740676416</v>
      </c>
      <c r="Q6" s="195">
        <v>103.93472047069891</v>
      </c>
      <c r="R6" s="195">
        <v>103.44009958855258</v>
      </c>
      <c r="S6" s="195">
        <v>113.02404875628815</v>
      </c>
      <c r="T6" s="195">
        <v>126.18683431460393</v>
      </c>
      <c r="U6" s="195">
        <v>114.41451256345896</v>
      </c>
      <c r="V6" s="195">
        <v>109.36445284044673</v>
      </c>
      <c r="W6" s="195">
        <v>106.24204314711375</v>
      </c>
      <c r="X6" s="195">
        <v>106.72703348472075</v>
      </c>
      <c r="Y6" s="195">
        <v>111.79464368143894</v>
      </c>
      <c r="Z6" s="195">
        <v>106.61104067230654</v>
      </c>
      <c r="AA6" s="195">
        <v>106.64714918416985</v>
      </c>
    </row>
    <row r="7" spans="1:27" x14ac:dyDescent="0.2">
      <c r="A7" s="196" t="s">
        <v>186</v>
      </c>
      <c r="B7" s="197">
        <v>84.899948504335782</v>
      </c>
      <c r="C7" s="197">
        <v>89.238447255859683</v>
      </c>
      <c r="D7" s="197">
        <v>88.830547629809971</v>
      </c>
      <c r="E7" s="197">
        <v>91.240694012824889</v>
      </c>
      <c r="F7" s="197">
        <v>90.123155329982694</v>
      </c>
      <c r="G7" s="197">
        <v>91.284522275673723</v>
      </c>
      <c r="H7" s="197">
        <v>88.164411655307404</v>
      </c>
      <c r="I7" s="197">
        <v>93.015394640649959</v>
      </c>
      <c r="J7" s="197">
        <v>95.30733064895108</v>
      </c>
      <c r="K7" s="197">
        <v>88.296881403066223</v>
      </c>
      <c r="L7" s="197">
        <v>88.548449365016978</v>
      </c>
      <c r="M7" s="197">
        <v>85.979918264460082</v>
      </c>
      <c r="N7" s="197">
        <v>84.430751969718102</v>
      </c>
      <c r="O7" s="197">
        <v>82.946380589695053</v>
      </c>
      <c r="P7" s="197">
        <v>84.18362872833336</v>
      </c>
      <c r="Q7" s="197">
        <v>100.58994210167064</v>
      </c>
      <c r="R7" s="197">
        <v>98.788973148036064</v>
      </c>
      <c r="S7" s="197">
        <v>104.26015978519112</v>
      </c>
      <c r="T7" s="197">
        <v>105.65613023499381</v>
      </c>
      <c r="U7" s="197">
        <v>98.417181445360001</v>
      </c>
      <c r="V7" s="197">
        <v>99.822675568097054</v>
      </c>
      <c r="W7" s="197">
        <v>100.43377218955239</v>
      </c>
      <c r="X7" s="197">
        <v>104.09983309579005</v>
      </c>
      <c r="Y7" s="197">
        <v>108.61455189272951</v>
      </c>
      <c r="Z7" s="197">
        <v>102.01438894004937</v>
      </c>
      <c r="AA7" s="197">
        <v>102.60200913878217</v>
      </c>
    </row>
    <row r="8" spans="1:27" x14ac:dyDescent="0.2">
      <c r="A8" s="198" t="s">
        <v>187</v>
      </c>
      <c r="B8" s="197">
        <v>13.615592924335568</v>
      </c>
      <c r="C8" s="197">
        <v>13.244201076246355</v>
      </c>
      <c r="D8" s="197">
        <v>13.076288319754431</v>
      </c>
      <c r="E8" s="197">
        <v>13.101808230157761</v>
      </c>
      <c r="F8" s="197">
        <v>15.595566365664073</v>
      </c>
      <c r="G8" s="197">
        <v>13.841355670245855</v>
      </c>
      <c r="H8" s="197">
        <v>14.204294874680167</v>
      </c>
      <c r="I8" s="197">
        <v>15.772079917811165</v>
      </c>
      <c r="J8" s="197">
        <v>17.243577412387058</v>
      </c>
      <c r="K8" s="197">
        <v>17.18801316068107</v>
      </c>
      <c r="L8" s="197">
        <v>17.046868043625121</v>
      </c>
      <c r="M8" s="197">
        <v>16.533851615145963</v>
      </c>
      <c r="N8" s="197">
        <v>14.873033292635503</v>
      </c>
      <c r="O8" s="197">
        <v>13.173321783787195</v>
      </c>
      <c r="P8" s="197">
        <v>12.743385864739762</v>
      </c>
      <c r="Q8" s="197">
        <v>12.456252310147589</v>
      </c>
      <c r="R8" s="197">
        <v>10.506638574166406</v>
      </c>
      <c r="S8" s="197">
        <v>10.542465673313849</v>
      </c>
      <c r="T8" s="197">
        <v>10.009881379356042</v>
      </c>
      <c r="U8" s="197">
        <v>9.4746451318083338</v>
      </c>
      <c r="V8" s="197">
        <v>9.056594918661208</v>
      </c>
      <c r="W8" s="197">
        <v>9.7429558114522354</v>
      </c>
      <c r="X8" s="197">
        <v>10.784116153369474</v>
      </c>
      <c r="Y8" s="197">
        <v>9.6661312757956406</v>
      </c>
      <c r="Z8" s="197">
        <v>7.3745717302849014</v>
      </c>
      <c r="AA8" s="197">
        <v>6.7913258280645135</v>
      </c>
    </row>
    <row r="9" spans="1:27" x14ac:dyDescent="0.2">
      <c r="A9" s="199" t="s">
        <v>188</v>
      </c>
      <c r="B9" s="200">
        <v>11.119460478199903</v>
      </c>
      <c r="C9" s="200">
        <v>11.246954712424017</v>
      </c>
      <c r="D9" s="200">
        <v>11.085332512674599</v>
      </c>
      <c r="E9" s="200">
        <v>11.262469540066325</v>
      </c>
      <c r="F9" s="200">
        <v>13.446464945722122</v>
      </c>
      <c r="G9" s="200">
        <v>11.863315965243178</v>
      </c>
      <c r="H9" s="200">
        <v>12.286961447020747</v>
      </c>
      <c r="I9" s="200">
        <v>14.021022771786308</v>
      </c>
      <c r="J9" s="200">
        <v>15.388124482693694</v>
      </c>
      <c r="K9" s="200">
        <v>15.138179001756779</v>
      </c>
      <c r="L9" s="200">
        <v>15.589669646492482</v>
      </c>
      <c r="M9" s="200">
        <v>15.198649617731041</v>
      </c>
      <c r="N9" s="200">
        <v>13.496960177213122</v>
      </c>
      <c r="O9" s="200">
        <v>11.710625425824116</v>
      </c>
      <c r="P9" s="200">
        <v>11.080429535296576</v>
      </c>
      <c r="Q9" s="200">
        <v>10.874850574549917</v>
      </c>
      <c r="R9" s="200">
        <v>9.1213569790606019</v>
      </c>
      <c r="S9" s="200">
        <v>8.7735728390730543</v>
      </c>
      <c r="T9" s="200">
        <v>8.1170507092521671</v>
      </c>
      <c r="U9" s="200">
        <v>7.6679337568902577</v>
      </c>
      <c r="V9" s="200">
        <v>7.4604810071163747</v>
      </c>
      <c r="W9" s="200">
        <v>8.0769667501448268</v>
      </c>
      <c r="X9" s="200">
        <v>9.3414254258425871</v>
      </c>
      <c r="Y9" s="200">
        <v>8.1479345715526925</v>
      </c>
      <c r="Z9" s="200">
        <v>5.8354831961950193</v>
      </c>
      <c r="AA9" s="200">
        <v>5.6076340960906252</v>
      </c>
    </row>
    <row r="10" spans="1:27" x14ac:dyDescent="0.2">
      <c r="A10" s="199" t="s">
        <v>189</v>
      </c>
      <c r="B10" s="201">
        <v>2.190851546484629</v>
      </c>
      <c r="C10" s="201">
        <v>1.6431970308474031</v>
      </c>
      <c r="D10" s="201">
        <v>1.6412722024114272</v>
      </c>
      <c r="E10" s="201">
        <v>1.5450560106879179</v>
      </c>
      <c r="F10" s="201">
        <v>1.8497207889342078</v>
      </c>
      <c r="G10" s="201">
        <v>1.7261097914501455</v>
      </c>
      <c r="H10" s="201">
        <v>1.6831991416923218</v>
      </c>
      <c r="I10" s="201">
        <v>1.5280830864904307</v>
      </c>
      <c r="J10" s="201">
        <v>1.5682798078064226</v>
      </c>
      <c r="K10" s="201">
        <v>1.8172835853105231</v>
      </c>
      <c r="L10" s="201">
        <v>1.223769087559561</v>
      </c>
      <c r="M10" s="201">
        <v>1.1016873043564503</v>
      </c>
      <c r="N10" s="201">
        <v>1.1339719900675664</v>
      </c>
      <c r="O10" s="201">
        <v>1.1873698876180461</v>
      </c>
      <c r="P10" s="201">
        <v>1.4080168394428776</v>
      </c>
      <c r="Q10" s="201">
        <v>1.3151800754263712</v>
      </c>
      <c r="R10" s="201">
        <v>1.1059036401463807</v>
      </c>
      <c r="S10" s="201">
        <v>1.514490943327649</v>
      </c>
      <c r="T10" s="201">
        <v>1.5831205049200185</v>
      </c>
      <c r="U10" s="201">
        <v>1.5108176159275721</v>
      </c>
      <c r="V10" s="201">
        <v>1.2814292636693965</v>
      </c>
      <c r="W10" s="201">
        <v>1.3784611438285324</v>
      </c>
      <c r="X10" s="201">
        <v>1.1146210720521124</v>
      </c>
      <c r="Y10" s="201">
        <v>1.192669731826469</v>
      </c>
      <c r="Z10" s="201">
        <v>1.1988058134022146</v>
      </c>
      <c r="AA10" s="201">
        <v>0.86932620328603771</v>
      </c>
    </row>
    <row r="11" spans="1:27" x14ac:dyDescent="0.2">
      <c r="A11" s="199" t="s">
        <v>190</v>
      </c>
      <c r="B11" s="201">
        <v>0.30528089965103694</v>
      </c>
      <c r="C11" s="201">
        <v>0.35404933297493513</v>
      </c>
      <c r="D11" s="201">
        <v>0.34968360466840509</v>
      </c>
      <c r="E11" s="201">
        <v>0.29428267940351871</v>
      </c>
      <c r="F11" s="201">
        <v>0.29938063100774293</v>
      </c>
      <c r="G11" s="201">
        <v>0.25192991355253191</v>
      </c>
      <c r="H11" s="201">
        <v>0.23413428596709843</v>
      </c>
      <c r="I11" s="201">
        <v>0.22297405953442659</v>
      </c>
      <c r="J11" s="201">
        <v>0.28717312188694022</v>
      </c>
      <c r="K11" s="201">
        <v>0.23255057361376694</v>
      </c>
      <c r="L11" s="201">
        <v>0.23342930957307961</v>
      </c>
      <c r="M11" s="201">
        <v>0.23351469305847022</v>
      </c>
      <c r="N11" s="201">
        <v>0.24210112535481371</v>
      </c>
      <c r="O11" s="201">
        <v>0.27532647034503255</v>
      </c>
      <c r="P11" s="201">
        <v>0.25493949000030858</v>
      </c>
      <c r="Q11" s="201">
        <v>0.2662216601713005</v>
      </c>
      <c r="R11" s="201">
        <v>0.27937795495942364</v>
      </c>
      <c r="S11" s="201">
        <v>0.25440189091314591</v>
      </c>
      <c r="T11" s="201">
        <v>0.30971016518385708</v>
      </c>
      <c r="U11" s="201">
        <v>0.29589375899050319</v>
      </c>
      <c r="V11" s="201">
        <v>0.31468464787543704</v>
      </c>
      <c r="W11" s="201">
        <v>0.28752791747887529</v>
      </c>
      <c r="X11" s="201">
        <v>0.32806965547477474</v>
      </c>
      <c r="Y11" s="201">
        <v>0.32552697241647971</v>
      </c>
      <c r="Z11" s="201">
        <v>0.34028272068766685</v>
      </c>
      <c r="AA11" s="201">
        <v>0.31436552868785061</v>
      </c>
    </row>
    <row r="12" spans="1:27" x14ac:dyDescent="0.2">
      <c r="A12" s="198" t="s">
        <v>191</v>
      </c>
      <c r="B12" s="202">
        <v>21.974121595537206</v>
      </c>
      <c r="C12" s="202">
        <v>25.098815623498215</v>
      </c>
      <c r="D12" s="202">
        <v>23.114126667618002</v>
      </c>
      <c r="E12" s="202">
        <v>25.700038735758444</v>
      </c>
      <c r="F12" s="202">
        <v>21.829702877003491</v>
      </c>
      <c r="G12" s="202">
        <v>25.149379787965469</v>
      </c>
      <c r="H12" s="202">
        <v>20.117107762707573</v>
      </c>
      <c r="I12" s="202">
        <v>22.432392428059721</v>
      </c>
      <c r="J12" s="202">
        <v>21.894029064536014</v>
      </c>
      <c r="K12" s="202">
        <v>15.269365762228949</v>
      </c>
      <c r="L12" s="202">
        <v>14.610560786533956</v>
      </c>
      <c r="M12" s="202">
        <v>14.635055574185039</v>
      </c>
      <c r="N12" s="202">
        <v>14.480428380893853</v>
      </c>
      <c r="O12" s="202">
        <v>13.267915014274243</v>
      </c>
      <c r="P12" s="202">
        <v>12.793813526160946</v>
      </c>
      <c r="Q12" s="202">
        <v>29.860325106111613</v>
      </c>
      <c r="R12" s="202">
        <v>28.723272150139934</v>
      </c>
      <c r="S12" s="202">
        <v>30.630893605266927</v>
      </c>
      <c r="T12" s="202">
        <v>29.507251145418397</v>
      </c>
      <c r="U12" s="202">
        <v>26.593468282948564</v>
      </c>
      <c r="V12" s="202">
        <v>27.273885822101249</v>
      </c>
      <c r="W12" s="202">
        <v>26.401520520090333</v>
      </c>
      <c r="X12" s="202">
        <v>29.519638953675809</v>
      </c>
      <c r="Y12" s="202">
        <v>36.445888295377856</v>
      </c>
      <c r="Z12" s="202">
        <v>32.629414075628738</v>
      </c>
      <c r="AA12" s="202">
        <v>31.674867027739268</v>
      </c>
    </row>
    <row r="13" spans="1:27" x14ac:dyDescent="0.2">
      <c r="A13" s="199" t="s">
        <v>192</v>
      </c>
      <c r="B13" s="203">
        <v>0.12425915222144733</v>
      </c>
      <c r="C13" s="203">
        <v>0.11637086564395839</v>
      </c>
      <c r="D13" s="203">
        <v>6.9324291029455198E-2</v>
      </c>
      <c r="E13" s="203">
        <v>8.1032143452864483E-2</v>
      </c>
      <c r="F13" s="203">
        <v>8.9063355805804295E-2</v>
      </c>
      <c r="G13" s="203">
        <v>9.1739983925852059E-2</v>
      </c>
      <c r="H13" s="203">
        <v>0.1121085424110338</v>
      </c>
      <c r="I13" s="203">
        <v>0.11595326193036233</v>
      </c>
      <c r="J13" s="203">
        <v>0.11305786410872973</v>
      </c>
      <c r="K13" s="203">
        <v>0.1002647858136476</v>
      </c>
      <c r="L13" s="203">
        <v>7.6859728204103694E-2</v>
      </c>
      <c r="M13" s="203">
        <v>6.4042534749810975E-2</v>
      </c>
      <c r="N13" s="203">
        <v>5.0601066978466558E-2</v>
      </c>
      <c r="O13" s="203">
        <v>5.1429384460472245E-2</v>
      </c>
      <c r="P13" s="203">
        <v>5.738172802254965E-2</v>
      </c>
      <c r="Q13" s="203">
        <v>4.8025977968080523E-2</v>
      </c>
      <c r="R13" s="203">
        <v>4.3004783782002454E-2</v>
      </c>
      <c r="S13" s="203">
        <v>4.221453609923799E-2</v>
      </c>
      <c r="T13" s="203">
        <v>3.9962191235641424E-2</v>
      </c>
      <c r="U13" s="203">
        <v>3.8743249424701788E-2</v>
      </c>
      <c r="V13" s="203">
        <v>3.0907373946115608E-2</v>
      </c>
      <c r="W13" s="203">
        <v>2.6412976586981086E-2</v>
      </c>
      <c r="X13" s="203">
        <v>2.6962003475669013E-2</v>
      </c>
      <c r="Y13" s="203">
        <v>1.9432871779787649E-2</v>
      </c>
      <c r="Z13" s="203">
        <v>1.5646741501812E-2</v>
      </c>
      <c r="AA13" s="203">
        <v>1.9716429183358399E-2</v>
      </c>
    </row>
    <row r="14" spans="1:27" x14ac:dyDescent="0.2">
      <c r="A14" s="199" t="s">
        <v>193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  <c r="R14" s="201">
        <v>0</v>
      </c>
      <c r="S14" s="201">
        <v>0</v>
      </c>
      <c r="T14" s="201">
        <v>0</v>
      </c>
      <c r="U14" s="201">
        <v>0</v>
      </c>
      <c r="V14" s="201">
        <v>0</v>
      </c>
      <c r="W14" s="201">
        <v>0</v>
      </c>
      <c r="X14" s="201">
        <v>0</v>
      </c>
      <c r="Y14" s="201">
        <v>0</v>
      </c>
      <c r="Z14" s="201">
        <v>0</v>
      </c>
      <c r="AA14" s="201">
        <v>0</v>
      </c>
    </row>
    <row r="15" spans="1:27" x14ac:dyDescent="0.2">
      <c r="A15" s="199" t="s">
        <v>194</v>
      </c>
      <c r="B15" s="201">
        <v>0.19246814997247957</v>
      </c>
      <c r="C15" s="201">
        <v>0.20957229360887888</v>
      </c>
      <c r="D15" s="201">
        <v>0.2030651597423461</v>
      </c>
      <c r="E15" s="201">
        <v>0.21106981394434532</v>
      </c>
      <c r="F15" s="201">
        <v>0.2295297740443864</v>
      </c>
      <c r="G15" s="201">
        <v>0.2014277507558847</v>
      </c>
      <c r="H15" s="201">
        <v>0.22612097472343276</v>
      </c>
      <c r="I15" s="201">
        <v>0.23553382019375094</v>
      </c>
      <c r="J15" s="201">
        <v>0.23795313332991652</v>
      </c>
      <c r="K15" s="201">
        <v>0.21959501850715141</v>
      </c>
      <c r="L15" s="201">
        <v>0.19100164666660641</v>
      </c>
      <c r="M15" s="201">
        <v>0.15979683052388616</v>
      </c>
      <c r="N15" s="201">
        <v>0.13645605659898005</v>
      </c>
      <c r="O15" s="201">
        <v>8.1939463260927395E-2</v>
      </c>
      <c r="P15" s="201">
        <v>8.2966316543143973E-2</v>
      </c>
      <c r="Q15" s="201">
        <v>9.2730992283247396E-2</v>
      </c>
      <c r="R15" s="201">
        <v>7.9468484085716898E-2</v>
      </c>
      <c r="S15" s="201">
        <v>8.6698198809510504E-2</v>
      </c>
      <c r="T15" s="201">
        <v>7.3408016055079781E-2</v>
      </c>
      <c r="U15" s="201">
        <v>4.9610568224413606E-2</v>
      </c>
      <c r="V15" s="201">
        <v>3.921028362826233E-2</v>
      </c>
      <c r="W15" s="201">
        <v>3.8491844538237924E-2</v>
      </c>
      <c r="X15" s="201">
        <v>3.8992943277356383E-2</v>
      </c>
      <c r="Y15" s="201">
        <v>3.1746507546209619E-2</v>
      </c>
      <c r="Z15" s="201">
        <v>2.4603850183006475E-2</v>
      </c>
      <c r="AA15" s="201">
        <v>2.5468014747253721E-2</v>
      </c>
    </row>
    <row r="16" spans="1:27" x14ac:dyDescent="0.2">
      <c r="A16" s="199" t="s">
        <v>195</v>
      </c>
      <c r="B16" s="201">
        <v>0.13899788264097798</v>
      </c>
      <c r="C16" s="201">
        <v>8.6064736604706121E-2</v>
      </c>
      <c r="D16" s="201">
        <v>7.0023119629313152E-2</v>
      </c>
      <c r="E16" s="201">
        <v>6.7925767419817581E-2</v>
      </c>
      <c r="F16" s="201">
        <v>7.0076204818605617E-2</v>
      </c>
      <c r="G16" s="201">
        <v>4.4583502371564179E-2</v>
      </c>
      <c r="H16" s="201">
        <v>6.5740254058393996E-2</v>
      </c>
      <c r="I16" s="201">
        <v>5.934517643526057E-2</v>
      </c>
      <c r="J16" s="201">
        <v>6.6507872440114649E-2</v>
      </c>
      <c r="K16" s="201">
        <v>6.1775593783822538E-2</v>
      </c>
      <c r="L16" s="201">
        <v>7.0164402594673228E-2</v>
      </c>
      <c r="M16" s="201">
        <v>6.8928310031239781E-2</v>
      </c>
      <c r="N16" s="201">
        <v>6.0624363960149676E-2</v>
      </c>
      <c r="O16" s="201">
        <v>6.0029922033324808E-2</v>
      </c>
      <c r="P16" s="201">
        <v>6.2936758922689892E-2</v>
      </c>
      <c r="Q16" s="201">
        <v>6.518680273735003E-2</v>
      </c>
      <c r="R16" s="201">
        <v>5.2089538334641319E-2</v>
      </c>
      <c r="S16" s="201">
        <v>5.6625871162631805E-2</v>
      </c>
      <c r="T16" s="201">
        <v>5.2319964025237316E-2</v>
      </c>
      <c r="U16" s="201">
        <v>5.2144906309366468E-2</v>
      </c>
      <c r="V16" s="201">
        <v>3.9126087481846136E-2</v>
      </c>
      <c r="W16" s="201">
        <v>3.0072604069709727E-2</v>
      </c>
      <c r="X16" s="201">
        <v>3.0072604069709727E-2</v>
      </c>
      <c r="Y16" s="201">
        <v>2.8373724326849568E-2</v>
      </c>
      <c r="Z16" s="201">
        <v>1.0142368169835315E-2</v>
      </c>
      <c r="AA16" s="201">
        <v>2.8785811885434207E-2</v>
      </c>
    </row>
    <row r="17" spans="1:27" x14ac:dyDescent="0.2">
      <c r="A17" s="199" t="s">
        <v>196</v>
      </c>
      <c r="B17" s="201">
        <v>0.19786566348350415</v>
      </c>
      <c r="C17" s="201">
        <v>0.20744413519514471</v>
      </c>
      <c r="D17" s="201">
        <v>0.20442296486864003</v>
      </c>
      <c r="E17" s="201">
        <v>0.18218125030890703</v>
      </c>
      <c r="F17" s="201">
        <v>0.15948240536973543</v>
      </c>
      <c r="G17" s="201">
        <v>0.17546704584657707</v>
      </c>
      <c r="H17" s="201">
        <v>0.19196780876215069</v>
      </c>
      <c r="I17" s="201">
        <v>0.19143175862660805</v>
      </c>
      <c r="J17" s="201">
        <v>0.21672873985721525</v>
      </c>
      <c r="K17" s="201">
        <v>0.18470433096185201</v>
      </c>
      <c r="L17" s="201">
        <v>13.12452524802598</v>
      </c>
      <c r="M17" s="201">
        <v>12.895465160339374</v>
      </c>
      <c r="N17" s="201">
        <v>13.30806428257433</v>
      </c>
      <c r="O17" s="201">
        <v>11.779688167530665</v>
      </c>
      <c r="P17" s="201">
        <v>11.102904764037961</v>
      </c>
      <c r="Q17" s="201">
        <v>28.68972174326812</v>
      </c>
      <c r="R17" s="201">
        <v>26.974393182386187</v>
      </c>
      <c r="S17" s="201">
        <v>27.947537302933917</v>
      </c>
      <c r="T17" s="201">
        <v>27.880477950189242</v>
      </c>
      <c r="U17" s="201">
        <v>24.962565096083054</v>
      </c>
      <c r="V17" s="201">
        <v>25.090439555793949</v>
      </c>
      <c r="W17" s="201">
        <v>25.503101608578426</v>
      </c>
      <c r="X17" s="201">
        <v>26.800427014811568</v>
      </c>
      <c r="Y17" s="201">
        <v>34.892084837705475</v>
      </c>
      <c r="Z17" s="201">
        <v>30.709909478810236</v>
      </c>
      <c r="AA17" s="201">
        <v>30.10400137934089</v>
      </c>
    </row>
    <row r="18" spans="1:27" x14ac:dyDescent="0.2">
      <c r="A18" s="199" t="s">
        <v>197</v>
      </c>
      <c r="B18" s="201">
        <v>0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v>0</v>
      </c>
      <c r="N18" s="201">
        <v>0</v>
      </c>
      <c r="O18" s="201">
        <v>0</v>
      </c>
      <c r="P18" s="201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1">
        <v>0</v>
      </c>
      <c r="W18" s="201">
        <v>0</v>
      </c>
      <c r="X18" s="201">
        <v>0</v>
      </c>
      <c r="Y18" s="201">
        <v>0</v>
      </c>
      <c r="Z18" s="201">
        <v>0</v>
      </c>
      <c r="AA18" s="201">
        <v>0</v>
      </c>
    </row>
    <row r="19" spans="1:27" x14ac:dyDescent="0.2">
      <c r="A19" s="199" t="s">
        <v>198</v>
      </c>
      <c r="B19" s="201">
        <v>7.6849375380204452E-4</v>
      </c>
      <c r="C19" s="201">
        <v>5.3710491758819493E-4</v>
      </c>
      <c r="D19" s="201">
        <v>4.7075538571693956E-4</v>
      </c>
      <c r="E19" s="201">
        <v>5.4931081248270016E-4</v>
      </c>
      <c r="F19" s="201">
        <v>5.0881332223480622E-4</v>
      </c>
      <c r="G19" s="201">
        <v>3.9232538322480465E-4</v>
      </c>
      <c r="H19" s="201">
        <v>6.3692561256915078E-4</v>
      </c>
      <c r="I19" s="201">
        <v>7.4423574013149927E-4</v>
      </c>
      <c r="J19" s="201">
        <v>7.9405772421252266E-4</v>
      </c>
      <c r="K19" s="201">
        <v>1.1355700042923124E-3</v>
      </c>
      <c r="L19" s="201">
        <v>6.4702361723458575E-4</v>
      </c>
      <c r="M19" s="201">
        <v>5.5147543611184114E-4</v>
      </c>
      <c r="N19" s="201">
        <v>4.2590465217457813E-4</v>
      </c>
      <c r="O19" s="201">
        <v>4.0554880504467241E-4</v>
      </c>
      <c r="P19" s="201">
        <v>3.9160341263726499E-4</v>
      </c>
      <c r="Q19" s="201">
        <v>4.6037014647916109E-4</v>
      </c>
      <c r="R19" s="201">
        <v>5.8054528307913242E-4</v>
      </c>
      <c r="S19" s="201">
        <v>5.7064552635972571E-4</v>
      </c>
      <c r="T19" s="201">
        <v>6.038412419123359E-4</v>
      </c>
      <c r="U19" s="201">
        <v>5.4920342846416547E-4</v>
      </c>
      <c r="V19" s="201">
        <v>6.0874766515891881E-4</v>
      </c>
      <c r="W19" s="201">
        <v>8.7430191612340453E-4</v>
      </c>
      <c r="X19" s="201">
        <v>8.0192015101172714E-3</v>
      </c>
      <c r="Y19" s="201">
        <v>1.1055015621814822E-3</v>
      </c>
      <c r="Z19" s="201">
        <v>8.0066625890815176E-4</v>
      </c>
      <c r="AA19" s="201">
        <v>1.3328002195681899E-3</v>
      </c>
    </row>
    <row r="20" spans="1:27" x14ac:dyDescent="0.2">
      <c r="A20" s="199" t="s">
        <v>199</v>
      </c>
      <c r="B20" s="201">
        <v>0</v>
      </c>
      <c r="C20" s="201">
        <v>0</v>
      </c>
      <c r="D20" s="201">
        <v>0</v>
      </c>
      <c r="E20" s="201">
        <v>0</v>
      </c>
      <c r="F20" s="201">
        <v>0</v>
      </c>
      <c r="G20" s="201">
        <v>0</v>
      </c>
      <c r="H20" s="201">
        <v>0</v>
      </c>
      <c r="I20" s="201">
        <v>0</v>
      </c>
      <c r="J20" s="201">
        <v>0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</v>
      </c>
      <c r="Q20" s="201">
        <v>0</v>
      </c>
      <c r="R20" s="201">
        <v>0</v>
      </c>
      <c r="S20" s="201">
        <v>0</v>
      </c>
      <c r="T20" s="201">
        <v>0</v>
      </c>
      <c r="U20" s="201">
        <v>0</v>
      </c>
      <c r="V20" s="201">
        <v>0</v>
      </c>
      <c r="W20" s="201">
        <v>0</v>
      </c>
      <c r="X20" s="201">
        <v>0</v>
      </c>
      <c r="Y20" s="201">
        <v>0</v>
      </c>
      <c r="Z20" s="201">
        <v>0</v>
      </c>
      <c r="AA20" s="201">
        <v>0</v>
      </c>
    </row>
    <row r="21" spans="1:27" x14ac:dyDescent="0.2">
      <c r="A21" s="199" t="s">
        <v>200</v>
      </c>
      <c r="B21" s="201">
        <v>0.19804413251990508</v>
      </c>
      <c r="C21" s="201">
        <v>0.20939130653188018</v>
      </c>
      <c r="D21" s="201">
        <v>0.21635604714090573</v>
      </c>
      <c r="E21" s="201">
        <v>0.21508930403761878</v>
      </c>
      <c r="F21" s="201">
        <v>0.21922979408040819</v>
      </c>
      <c r="G21" s="201">
        <v>0.18680169095325563</v>
      </c>
      <c r="H21" s="201">
        <v>0.20034270820645125</v>
      </c>
      <c r="I21" s="201">
        <v>0.20272525512034845</v>
      </c>
      <c r="J21" s="201">
        <v>0.22071417694312734</v>
      </c>
      <c r="K21" s="201">
        <v>0.20297082945937953</v>
      </c>
      <c r="L21" s="201">
        <v>0.17224911490417896</v>
      </c>
      <c r="M21" s="201">
        <v>0.14065462613627042</v>
      </c>
      <c r="N21" s="201">
        <v>0.11965639713270929</v>
      </c>
      <c r="O21" s="201">
        <v>0.10481177848803989</v>
      </c>
      <c r="P21" s="201">
        <v>0.14796168631805187</v>
      </c>
      <c r="Q21" s="201">
        <v>0.12662660133650092</v>
      </c>
      <c r="R21" s="201">
        <v>0</v>
      </c>
      <c r="S21" s="201">
        <v>0.16121750442348462</v>
      </c>
      <c r="T21" s="201">
        <v>0.12319143355826448</v>
      </c>
      <c r="U21" s="201">
        <v>0.12046252513841184</v>
      </c>
      <c r="V21" s="201">
        <v>9.3190773542614708E-2</v>
      </c>
      <c r="W21" s="201">
        <v>9.2726009564338047E-2</v>
      </c>
      <c r="X21" s="201">
        <v>0.10708842355178043</v>
      </c>
      <c r="Y21" s="201">
        <v>0.1183930047648763</v>
      </c>
      <c r="Z21" s="201">
        <v>0.12678384370385165</v>
      </c>
      <c r="AA21" s="201">
        <v>0.14623836880930066</v>
      </c>
    </row>
    <row r="22" spans="1:27" x14ac:dyDescent="0.2">
      <c r="A22" s="199" t="s">
        <v>201</v>
      </c>
      <c r="B22" s="201">
        <v>0</v>
      </c>
      <c r="C22" s="201">
        <v>0</v>
      </c>
      <c r="D22" s="201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  <c r="L22" s="201">
        <v>0</v>
      </c>
      <c r="M22" s="201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1">
        <v>0</v>
      </c>
      <c r="W22" s="201">
        <v>0</v>
      </c>
      <c r="X22" s="201">
        <v>0</v>
      </c>
      <c r="Y22" s="201">
        <v>0</v>
      </c>
      <c r="Z22" s="201">
        <v>0</v>
      </c>
      <c r="AA22" s="201">
        <v>0</v>
      </c>
    </row>
    <row r="23" spans="1:27" x14ac:dyDescent="0.2">
      <c r="A23" s="199" t="s">
        <v>202</v>
      </c>
      <c r="B23" s="201">
        <v>1.5405830758696592E-3</v>
      </c>
      <c r="C23" s="201">
        <v>1.5799757818369209E-3</v>
      </c>
      <c r="D23" s="201">
        <v>1.696184264440343E-3</v>
      </c>
      <c r="E23" s="201">
        <v>1.7260570664655163E-3</v>
      </c>
      <c r="F23" s="201">
        <v>1.7247439762666076E-3</v>
      </c>
      <c r="G23" s="201">
        <v>1.3186708322540852E-3</v>
      </c>
      <c r="H23" s="201">
        <v>1.5865412328314647E-3</v>
      </c>
      <c r="I23" s="201">
        <v>1.6108334015112761E-3</v>
      </c>
      <c r="J23" s="201">
        <v>1.685022997749619E-3</v>
      </c>
      <c r="K23" s="201">
        <v>1.8386545510219391E-3</v>
      </c>
      <c r="L23" s="201">
        <v>2.0700866985796022E-3</v>
      </c>
      <c r="M23" s="201">
        <v>1.976200749357628E-3</v>
      </c>
      <c r="N23" s="201">
        <v>1.9456714022330001E-3</v>
      </c>
      <c r="O23" s="201">
        <v>2.0120100321720678E-3</v>
      </c>
      <c r="P23" s="201">
        <v>2.1192123573737249E-3</v>
      </c>
      <c r="Q23" s="201">
        <v>2.1891281732871692E-3</v>
      </c>
      <c r="R23" s="201">
        <v>3.012773192184058E-3</v>
      </c>
      <c r="S23" s="201">
        <v>3.2762834767559612E-3</v>
      </c>
      <c r="T23" s="201">
        <v>3.4383598413700138E-3</v>
      </c>
      <c r="U23" s="201">
        <v>3.4021970090195178E-3</v>
      </c>
      <c r="V23" s="201">
        <v>3.3867406242881629E-3</v>
      </c>
      <c r="W23" s="201">
        <v>3.2484896247882097E-3</v>
      </c>
      <c r="X23" s="201">
        <v>5.0787374440841858E-5</v>
      </c>
      <c r="Y23" s="201">
        <v>3.5937788386755992E-3</v>
      </c>
      <c r="Z23" s="201">
        <v>3.297908430969239E-3</v>
      </c>
      <c r="AA23" s="201">
        <v>3.9271163055725209E-3</v>
      </c>
    </row>
    <row r="24" spans="1:27" x14ac:dyDescent="0.2">
      <c r="A24" s="199" t="s">
        <v>203</v>
      </c>
      <c r="B24" s="201">
        <v>0</v>
      </c>
      <c r="C24" s="201">
        <v>0</v>
      </c>
      <c r="D24" s="201">
        <v>0</v>
      </c>
      <c r="E24" s="201">
        <v>0</v>
      </c>
      <c r="F24" s="201">
        <v>0</v>
      </c>
      <c r="G24" s="201">
        <v>0</v>
      </c>
      <c r="H24" s="201">
        <v>0</v>
      </c>
      <c r="I24" s="201">
        <v>0</v>
      </c>
      <c r="J24" s="201">
        <v>0</v>
      </c>
      <c r="K24" s="20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01">
        <v>0</v>
      </c>
      <c r="R24" s="201">
        <v>0</v>
      </c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</row>
    <row r="25" spans="1:27" x14ac:dyDescent="0.2">
      <c r="A25" s="199" t="s">
        <v>204</v>
      </c>
      <c r="B25" s="201">
        <v>21.120177537869221</v>
      </c>
      <c r="C25" s="201">
        <v>24.267855205214222</v>
      </c>
      <c r="D25" s="201">
        <v>22.348768145557184</v>
      </c>
      <c r="E25" s="201">
        <v>24.940465088715943</v>
      </c>
      <c r="F25" s="201">
        <v>21.060087785586049</v>
      </c>
      <c r="G25" s="201">
        <v>24.447648817896855</v>
      </c>
      <c r="H25" s="201">
        <v>19.31860400770071</v>
      </c>
      <c r="I25" s="201">
        <v>21.625048086611748</v>
      </c>
      <c r="J25" s="201">
        <v>21.036588197134947</v>
      </c>
      <c r="K25" s="201">
        <v>14.497080979147782</v>
      </c>
      <c r="L25" s="201">
        <v>0.97304353582260017</v>
      </c>
      <c r="M25" s="201">
        <v>1.30364043621899</v>
      </c>
      <c r="N25" s="201">
        <v>0.8026546375948086</v>
      </c>
      <c r="O25" s="201">
        <v>1.1875987396635967</v>
      </c>
      <c r="P25" s="201">
        <v>1.3371514565465403</v>
      </c>
      <c r="Q25" s="201">
        <v>0.8353834901985443</v>
      </c>
      <c r="R25" s="201">
        <v>1.570722843076128</v>
      </c>
      <c r="S25" s="201">
        <v>2.332753262835034</v>
      </c>
      <c r="T25" s="201">
        <v>1.3338493892716514</v>
      </c>
      <c r="U25" s="201">
        <v>1.3659905373311325</v>
      </c>
      <c r="V25" s="201">
        <v>1.9770162594190124</v>
      </c>
      <c r="W25" s="201">
        <v>0.70659268521172702</v>
      </c>
      <c r="X25" s="201">
        <v>2.5080259756051673</v>
      </c>
      <c r="Y25" s="201">
        <v>1.351158068853801</v>
      </c>
      <c r="Z25" s="201">
        <v>1.7382292185701176</v>
      </c>
      <c r="AA25" s="201">
        <v>1.345397107247889</v>
      </c>
    </row>
    <row r="26" spans="1:27" x14ac:dyDescent="0.2">
      <c r="A26" s="198" t="s">
        <v>205</v>
      </c>
      <c r="B26" s="197">
        <v>16.580922526926361</v>
      </c>
      <c r="C26" s="197">
        <v>17.447901393749209</v>
      </c>
      <c r="D26" s="197">
        <v>17.341834842839145</v>
      </c>
      <c r="E26" s="197">
        <v>17.918137617696967</v>
      </c>
      <c r="F26" s="197">
        <v>18.802799515230852</v>
      </c>
      <c r="G26" s="197">
        <v>16.898762582213816</v>
      </c>
      <c r="H26" s="197">
        <v>17.923756242492733</v>
      </c>
      <c r="I26" s="197">
        <v>18.900395171509839</v>
      </c>
      <c r="J26" s="197">
        <v>19.515176930792951</v>
      </c>
      <c r="K26" s="197">
        <v>20.18774257912396</v>
      </c>
      <c r="L26" s="197">
        <v>20.685959570336482</v>
      </c>
      <c r="M26" s="197">
        <v>20.312473301258009</v>
      </c>
      <c r="N26" s="197">
        <v>20.516526278185374</v>
      </c>
      <c r="O26" s="197">
        <v>21.801387612803737</v>
      </c>
      <c r="P26" s="197">
        <v>23.913487199199995</v>
      </c>
      <c r="Q26" s="197">
        <v>24.268446054602489</v>
      </c>
      <c r="R26" s="197">
        <v>25.802060018688593</v>
      </c>
      <c r="S26" s="197">
        <v>28.398665617573986</v>
      </c>
      <c r="T26" s="197">
        <v>31.587007377487716</v>
      </c>
      <c r="U26" s="197">
        <v>28.445964795786104</v>
      </c>
      <c r="V26" s="197">
        <v>29.342097731451315</v>
      </c>
      <c r="W26" s="197">
        <v>30.619367033203773</v>
      </c>
      <c r="X26" s="197">
        <v>30.469971704436603</v>
      </c>
      <c r="Y26" s="197">
        <v>29.944515843804208</v>
      </c>
      <c r="Z26" s="197">
        <v>29.609683164086544</v>
      </c>
      <c r="AA26" s="197">
        <v>31.973541997194783</v>
      </c>
    </row>
    <row r="27" spans="1:27" x14ac:dyDescent="0.2">
      <c r="A27" s="199" t="s">
        <v>206</v>
      </c>
      <c r="B27" s="204">
        <v>4.6573773185147459E-2</v>
      </c>
      <c r="C27" s="204">
        <v>5.0600641139224717E-2</v>
      </c>
      <c r="D27" s="204">
        <v>5.7865762415089284E-2</v>
      </c>
      <c r="E27" s="204">
        <v>6.2974300827028942E-2</v>
      </c>
      <c r="F27" s="204">
        <v>7.3255651089215654E-2</v>
      </c>
      <c r="G27" s="204">
        <v>6.9551779645772138E-2</v>
      </c>
      <c r="H27" s="204">
        <v>6.3296839625184953E-2</v>
      </c>
      <c r="I27" s="204">
        <v>6.6203684084318953E-2</v>
      </c>
      <c r="J27" s="204">
        <v>7.1160754397100318E-2</v>
      </c>
      <c r="K27" s="204">
        <v>7.7838927168739455E-2</v>
      </c>
      <c r="L27" s="204">
        <v>7.9187437051519441E-2</v>
      </c>
      <c r="M27" s="204">
        <v>7.9043849537164479E-2</v>
      </c>
      <c r="N27" s="204">
        <v>7.5589364120548785E-2</v>
      </c>
      <c r="O27" s="204">
        <v>8.6282700117593231E-2</v>
      </c>
      <c r="P27" s="204">
        <v>7.5840656839541568E-2</v>
      </c>
      <c r="Q27" s="204">
        <v>6.9330161354026754E-2</v>
      </c>
      <c r="R27" s="204">
        <v>7.4039495201122255E-2</v>
      </c>
      <c r="S27" s="204">
        <v>8.8706398758361005E-2</v>
      </c>
      <c r="T27" s="204">
        <v>8.269497211588682E-2</v>
      </c>
      <c r="U27" s="204">
        <v>6.9588948269043063E-2</v>
      </c>
      <c r="V27" s="204">
        <v>7.0329962364092724E-2</v>
      </c>
      <c r="W27" s="204">
        <v>6.7789226790827772E-2</v>
      </c>
      <c r="X27" s="204">
        <v>7.1430259557267145E-2</v>
      </c>
      <c r="Y27" s="204">
        <v>7.4716662369843659E-2</v>
      </c>
      <c r="Z27" s="204">
        <v>7.9492374144441685E-2</v>
      </c>
      <c r="AA27" s="204">
        <v>8.8289425916935227E-2</v>
      </c>
    </row>
    <row r="28" spans="1:27" x14ac:dyDescent="0.2">
      <c r="A28" s="199" t="s">
        <v>207</v>
      </c>
      <c r="B28" s="201">
        <v>15.993008566858636</v>
      </c>
      <c r="C28" s="201">
        <v>16.924996527635038</v>
      </c>
      <c r="D28" s="201">
        <v>17.163426999088944</v>
      </c>
      <c r="E28" s="201">
        <v>17.753862013937347</v>
      </c>
      <c r="F28" s="201">
        <v>18.602195198284242</v>
      </c>
      <c r="G28" s="201">
        <v>16.718461302892649</v>
      </c>
      <c r="H28" s="201">
        <v>17.739875778572394</v>
      </c>
      <c r="I28" s="201">
        <v>18.704153442408501</v>
      </c>
      <c r="J28" s="201">
        <v>19.289014715664834</v>
      </c>
      <c r="K28" s="201">
        <v>19.802472554513603</v>
      </c>
      <c r="L28" s="201">
        <v>20.33481319369151</v>
      </c>
      <c r="M28" s="201">
        <v>20.020244734890444</v>
      </c>
      <c r="N28" s="201">
        <v>20.256320974916274</v>
      </c>
      <c r="O28" s="201">
        <v>21.544365443733373</v>
      </c>
      <c r="P28" s="201">
        <v>23.67178489002978</v>
      </c>
      <c r="Q28" s="201">
        <v>24.029299038975857</v>
      </c>
      <c r="R28" s="201">
        <v>25.572172253218636</v>
      </c>
      <c r="S28" s="201">
        <v>28.147640383837494</v>
      </c>
      <c r="T28" s="201">
        <v>31.338752818504425</v>
      </c>
      <c r="U28" s="201">
        <v>28.252145374625407</v>
      </c>
      <c r="V28" s="201">
        <v>29.134080142139503</v>
      </c>
      <c r="W28" s="201">
        <v>30.407318600001396</v>
      </c>
      <c r="X28" s="201">
        <v>30.289407273101975</v>
      </c>
      <c r="Y28" s="201">
        <v>29.773192342228242</v>
      </c>
      <c r="Z28" s="201">
        <v>29.422985221539797</v>
      </c>
      <c r="AA28" s="201">
        <v>31.748186986164701</v>
      </c>
    </row>
    <row r="29" spans="1:27" x14ac:dyDescent="0.2">
      <c r="A29" s="199" t="s">
        <v>208</v>
      </c>
      <c r="B29" s="201">
        <v>4.577832248137477E-2</v>
      </c>
      <c r="C29" s="201">
        <v>3.8317807845305474E-2</v>
      </c>
      <c r="D29" s="201">
        <v>8.1909911486949691E-2</v>
      </c>
      <c r="E29" s="201">
        <v>3.9061626136214521E-2</v>
      </c>
      <c r="F29" s="201">
        <v>4.3983195197310199E-2</v>
      </c>
      <c r="G29" s="201">
        <v>3.8797081062773429E-2</v>
      </c>
      <c r="H29" s="201">
        <v>4.1555908257230552E-2</v>
      </c>
      <c r="I29" s="201">
        <v>4.7808791811292779E-2</v>
      </c>
      <c r="J29" s="201">
        <v>3.9927410012930833E-2</v>
      </c>
      <c r="K29" s="201">
        <v>3.7565400428635348E-2</v>
      </c>
      <c r="L29" s="201">
        <v>3.9188034017865414E-2</v>
      </c>
      <c r="M29" s="201">
        <v>3.5633841753156724E-2</v>
      </c>
      <c r="N29" s="201">
        <v>3.706976836224285E-2</v>
      </c>
      <c r="O29" s="201">
        <v>3.7555086606421456E-2</v>
      </c>
      <c r="P29" s="201">
        <v>4.1760904921770113E-2</v>
      </c>
      <c r="Q29" s="201">
        <v>4.0200382736568695E-2</v>
      </c>
      <c r="R29" s="201">
        <v>4.3249798951599638E-2</v>
      </c>
      <c r="S29" s="201">
        <v>4.4797667636729849E-2</v>
      </c>
      <c r="T29" s="201">
        <v>4.4377281465479826E-2</v>
      </c>
      <c r="U29" s="201">
        <v>3.9945179196305344E-2</v>
      </c>
      <c r="V29" s="201">
        <v>4.4740079266326997E-2</v>
      </c>
      <c r="W29" s="201">
        <v>4.9115000289659691E-2</v>
      </c>
      <c r="X29" s="201">
        <v>4.5039748710655428E-2</v>
      </c>
      <c r="Y29" s="201">
        <v>4.5433965533536624E-2</v>
      </c>
      <c r="Z29" s="201">
        <v>4.5019081556249133E-2</v>
      </c>
      <c r="AA29" s="201">
        <v>5.2787741385947891E-2</v>
      </c>
    </row>
    <row r="30" spans="1:27" x14ac:dyDescent="0.2">
      <c r="A30" s="199" t="s">
        <v>209</v>
      </c>
      <c r="B30" s="201">
        <v>0.4955618644012022</v>
      </c>
      <c r="C30" s="201">
        <v>0.43398641712963792</v>
      </c>
      <c r="D30" s="201">
        <v>3.8632169848160799E-2</v>
      </c>
      <c r="E30" s="201">
        <v>6.2239676796376389E-2</v>
      </c>
      <c r="F30" s="201">
        <v>8.3365470660082625E-2</v>
      </c>
      <c r="G30" s="201">
        <v>7.1952418612621333E-2</v>
      </c>
      <c r="H30" s="201">
        <v>7.9027716037924245E-2</v>
      </c>
      <c r="I30" s="201">
        <v>8.2229253205726702E-2</v>
      </c>
      <c r="J30" s="201">
        <v>0.11507405071808155</v>
      </c>
      <c r="K30" s="201">
        <v>0.26986569701298191</v>
      </c>
      <c r="L30" s="201">
        <v>0.23277090557558766</v>
      </c>
      <c r="M30" s="201">
        <v>0.1775508750772456</v>
      </c>
      <c r="N30" s="201">
        <v>0.14754617078630777</v>
      </c>
      <c r="O30" s="201">
        <v>0.1331843823463503</v>
      </c>
      <c r="P30" s="201">
        <v>0.12410074740890388</v>
      </c>
      <c r="Q30" s="201">
        <v>0.12961647153603489</v>
      </c>
      <c r="R30" s="201">
        <v>0.11259847131723413</v>
      </c>
      <c r="S30" s="201">
        <v>0.11752116734139983</v>
      </c>
      <c r="T30" s="201">
        <v>0.12118230540192405</v>
      </c>
      <c r="U30" s="201">
        <v>8.4285293695347874E-2</v>
      </c>
      <c r="V30" s="201">
        <v>9.2947547681394849E-2</v>
      </c>
      <c r="W30" s="201">
        <v>9.514420612188873E-2</v>
      </c>
      <c r="X30" s="201">
        <v>6.4094423066703266E-2</v>
      </c>
      <c r="Y30" s="201">
        <v>5.1172873672584995E-2</v>
      </c>
      <c r="Z30" s="201">
        <v>6.2186486846057376E-2</v>
      </c>
      <c r="AA30" s="201">
        <v>8.4277843727197294E-2</v>
      </c>
    </row>
    <row r="31" spans="1:27" x14ac:dyDescent="0.2">
      <c r="A31" s="199" t="s">
        <v>210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v>0</v>
      </c>
      <c r="W31" s="201">
        <v>0</v>
      </c>
      <c r="X31" s="201">
        <v>0</v>
      </c>
      <c r="Y31" s="201">
        <v>0</v>
      </c>
      <c r="Z31" s="201">
        <v>0</v>
      </c>
      <c r="AA31" s="201">
        <v>0</v>
      </c>
    </row>
    <row r="32" spans="1:27" x14ac:dyDescent="0.2">
      <c r="A32" s="198" t="s">
        <v>211</v>
      </c>
      <c r="B32" s="197">
        <v>32.72931145753666</v>
      </c>
      <c r="C32" s="197">
        <v>33.447529162365903</v>
      </c>
      <c r="D32" s="197">
        <v>35.298297799598387</v>
      </c>
      <c r="E32" s="197">
        <v>34.520709429211728</v>
      </c>
      <c r="F32" s="197">
        <v>33.895086572084274</v>
      </c>
      <c r="G32" s="197">
        <v>35.395024235248584</v>
      </c>
      <c r="H32" s="197">
        <v>35.919252775426926</v>
      </c>
      <c r="I32" s="197">
        <v>35.910527123269226</v>
      </c>
      <c r="J32" s="197">
        <v>36.654547241235072</v>
      </c>
      <c r="K32" s="197">
        <v>35.65175990103225</v>
      </c>
      <c r="L32" s="197">
        <v>36.205060964521429</v>
      </c>
      <c r="M32" s="197">
        <v>34.498537773871071</v>
      </c>
      <c r="N32" s="197">
        <v>34.560764018003375</v>
      </c>
      <c r="O32" s="197">
        <v>34.70375617882987</v>
      </c>
      <c r="P32" s="197">
        <v>34.732942138232666</v>
      </c>
      <c r="Q32" s="197">
        <v>34.004918630808959</v>
      </c>
      <c r="R32" s="197">
        <v>33.757002405041128</v>
      </c>
      <c r="S32" s="197">
        <v>34.688134889036355</v>
      </c>
      <c r="T32" s="197">
        <v>34.551990332731656</v>
      </c>
      <c r="U32" s="197">
        <v>33.903103234817003</v>
      </c>
      <c r="V32" s="197">
        <v>34.150097095883289</v>
      </c>
      <c r="W32" s="197">
        <v>33.669928824806036</v>
      </c>
      <c r="X32" s="197">
        <v>33.32610628430816</v>
      </c>
      <c r="Y32" s="197">
        <v>32.558016477751799</v>
      </c>
      <c r="Z32" s="197">
        <v>32.400719970049202</v>
      </c>
      <c r="AA32" s="197">
        <v>32.162274285783603</v>
      </c>
    </row>
    <row r="33" spans="1:27" x14ac:dyDescent="0.2">
      <c r="A33" s="199" t="s">
        <v>212</v>
      </c>
      <c r="B33" s="201">
        <v>1.3106317886089551</v>
      </c>
      <c r="C33" s="201">
        <v>1.923701845393192</v>
      </c>
      <c r="D33" s="201">
        <v>2.2324185095921765</v>
      </c>
      <c r="E33" s="201">
        <v>1.6345166130918825</v>
      </c>
      <c r="F33" s="201">
        <v>1.7464793582136633</v>
      </c>
      <c r="G33" s="201">
        <v>1.9402072170846143</v>
      </c>
      <c r="H33" s="201">
        <v>2.0066054155410984</v>
      </c>
      <c r="I33" s="201">
        <v>2.0752657880118224</v>
      </c>
      <c r="J33" s="201">
        <v>2.1750013310815763</v>
      </c>
      <c r="K33" s="201">
        <v>2.1351389289264366</v>
      </c>
      <c r="L33" s="201">
        <v>2.3777176672255553</v>
      </c>
      <c r="M33" s="201">
        <v>2.3403003735848946</v>
      </c>
      <c r="N33" s="201">
        <v>2.4675901028908642</v>
      </c>
      <c r="O33" s="201">
        <v>2.3956426777855655</v>
      </c>
      <c r="P33" s="201">
        <v>2.3301467787586607</v>
      </c>
      <c r="Q33" s="201">
        <v>2.2756166708381493</v>
      </c>
      <c r="R33" s="201">
        <v>2.3675244137081144</v>
      </c>
      <c r="S33" s="201">
        <v>2.4338875864129634</v>
      </c>
      <c r="T33" s="201">
        <v>2.3353698632518465</v>
      </c>
      <c r="U33" s="201">
        <v>2.3114683059223675</v>
      </c>
      <c r="V33" s="201">
        <v>2.3668948978592539</v>
      </c>
      <c r="W33" s="201">
        <v>2.4187930758944161</v>
      </c>
      <c r="X33" s="201">
        <v>2.4487548878722496</v>
      </c>
      <c r="Y33" s="201">
        <v>2.4456476627542045</v>
      </c>
      <c r="Z33" s="201">
        <v>2.3816862640861705</v>
      </c>
      <c r="AA33" s="201">
        <v>2.3763907892500984</v>
      </c>
    </row>
    <row r="34" spans="1:27" x14ac:dyDescent="0.2">
      <c r="A34" s="199" t="s">
        <v>213</v>
      </c>
      <c r="B34" s="201">
        <v>31.327343514256704</v>
      </c>
      <c r="C34" s="201">
        <v>31.428597502193707</v>
      </c>
      <c r="D34" s="201">
        <v>32.990958429052206</v>
      </c>
      <c r="E34" s="201">
        <v>32.809396769937848</v>
      </c>
      <c r="F34" s="201">
        <v>32.077305483104027</v>
      </c>
      <c r="G34" s="201">
        <v>33.377897749265969</v>
      </c>
      <c r="H34" s="201">
        <v>33.831888587157835</v>
      </c>
      <c r="I34" s="201">
        <v>33.752145375344405</v>
      </c>
      <c r="J34" s="201">
        <v>34.392819237135498</v>
      </c>
      <c r="K34" s="201">
        <v>33.157922186049809</v>
      </c>
      <c r="L34" s="201">
        <v>33.503987918021771</v>
      </c>
      <c r="M34" s="201">
        <v>31.811878859145718</v>
      </c>
      <c r="N34" s="201">
        <v>31.73827869253212</v>
      </c>
      <c r="O34" s="201">
        <v>31.972680463074411</v>
      </c>
      <c r="P34" s="201">
        <v>32.073375107334833</v>
      </c>
      <c r="Q34" s="201">
        <v>31.373780119133126</v>
      </c>
      <c r="R34" s="201">
        <v>31.127584161907446</v>
      </c>
      <c r="S34" s="201">
        <v>32.016032842812535</v>
      </c>
      <c r="T34" s="201">
        <v>31.889802657991133</v>
      </c>
      <c r="U34" s="201">
        <v>31.278065159965511</v>
      </c>
      <c r="V34" s="201">
        <v>31.469237260105835</v>
      </c>
      <c r="W34" s="201">
        <v>30.924022593761702</v>
      </c>
      <c r="X34" s="201">
        <v>30.58500078223544</v>
      </c>
      <c r="Y34" s="201">
        <v>29.827067696804988</v>
      </c>
      <c r="Z34" s="201">
        <v>29.730786271383657</v>
      </c>
      <c r="AA34" s="201">
        <v>29.490530233839323</v>
      </c>
    </row>
    <row r="35" spans="1:27" x14ac:dyDescent="0.2">
      <c r="A35" s="199" t="s">
        <v>214</v>
      </c>
      <c r="B35" s="201">
        <v>9.1336154671000008E-2</v>
      </c>
      <c r="C35" s="201">
        <v>9.5229814779000027E-2</v>
      </c>
      <c r="D35" s="201">
        <v>7.492086095400001E-2</v>
      </c>
      <c r="E35" s="201">
        <v>7.6796046182000005E-2</v>
      </c>
      <c r="F35" s="201">
        <v>7.1301730766582014E-2</v>
      </c>
      <c r="G35" s="201">
        <v>7.6919268898000007E-2</v>
      </c>
      <c r="H35" s="201">
        <v>8.0758772728000014E-2</v>
      </c>
      <c r="I35" s="201">
        <v>8.3115959912999998E-2</v>
      </c>
      <c r="J35" s="201">
        <v>8.6726673018000008E-2</v>
      </c>
      <c r="K35" s="201">
        <v>0.35869878605600009</v>
      </c>
      <c r="L35" s="201">
        <v>0.32335537927410607</v>
      </c>
      <c r="M35" s="201">
        <v>0.34635854114046105</v>
      </c>
      <c r="N35" s="201">
        <v>0.35489522258039002</v>
      </c>
      <c r="O35" s="201">
        <v>0.33543303796988905</v>
      </c>
      <c r="P35" s="201">
        <v>0.32942025213917114</v>
      </c>
      <c r="Q35" s="201">
        <v>0.35552184083768201</v>
      </c>
      <c r="R35" s="201">
        <v>0.26189382942556505</v>
      </c>
      <c r="S35" s="201">
        <v>0.23821445981085806</v>
      </c>
      <c r="T35" s="201">
        <v>0.32681781148867406</v>
      </c>
      <c r="U35" s="201">
        <v>0.31356976892912608</v>
      </c>
      <c r="V35" s="201">
        <v>0.31396493791819907</v>
      </c>
      <c r="W35" s="201">
        <v>0.32711315514991413</v>
      </c>
      <c r="X35" s="201">
        <v>0.29235061420047304</v>
      </c>
      <c r="Y35" s="201">
        <v>0.28530111819260906</v>
      </c>
      <c r="Z35" s="201">
        <v>0.28824743457937407</v>
      </c>
      <c r="AA35" s="201">
        <v>0.29535326269417905</v>
      </c>
    </row>
    <row r="36" spans="1:27" x14ac:dyDescent="0.2">
      <c r="A36" s="205" t="s">
        <v>215</v>
      </c>
      <c r="B36" s="206">
        <v>1.8267101171917692</v>
      </c>
      <c r="C36" s="206">
        <v>1.8406835284175542</v>
      </c>
      <c r="D36" s="206">
        <v>1.8634507319785234</v>
      </c>
      <c r="E36" s="206">
        <v>2.3955976047666221</v>
      </c>
      <c r="F36" s="206">
        <v>2.3307715514901477</v>
      </c>
      <c r="G36" s="206">
        <v>3.4540425813407745</v>
      </c>
      <c r="H36" s="206">
        <v>6.5567438110401808</v>
      </c>
      <c r="I36" s="206">
        <v>9.4935390312699859</v>
      </c>
      <c r="J36" s="206">
        <v>10.409412482052652</v>
      </c>
      <c r="K36" s="206">
        <v>7.5299651454385161</v>
      </c>
      <c r="L36" s="206">
        <v>7.2898446309186635</v>
      </c>
      <c r="M36" s="206">
        <v>5.7461377460244609</v>
      </c>
      <c r="N36" s="206">
        <v>4.5495034113139763</v>
      </c>
      <c r="O36" s="206">
        <v>4.3958175559262607</v>
      </c>
      <c r="P36" s="206">
        <v>2.907368678430799</v>
      </c>
      <c r="Q36" s="206">
        <v>3.3447783690282589</v>
      </c>
      <c r="R36" s="206">
        <v>4.6511264405165171</v>
      </c>
      <c r="S36" s="206">
        <v>8.7638889710970354</v>
      </c>
      <c r="T36" s="206">
        <v>20.530704079610118</v>
      </c>
      <c r="U36" s="206">
        <v>15.997331118098952</v>
      </c>
      <c r="V36" s="206">
        <v>9.5417772723496768</v>
      </c>
      <c r="W36" s="206">
        <v>5.8082709575613558</v>
      </c>
      <c r="X36" s="206">
        <v>2.6272003889307052</v>
      </c>
      <c r="Y36" s="206">
        <v>3.1800917887094395</v>
      </c>
      <c r="Z36" s="206">
        <v>4.596651732257178</v>
      </c>
      <c r="AA36" s="206">
        <v>4.0451400453876882</v>
      </c>
    </row>
    <row r="37" spans="1:27" x14ac:dyDescent="0.2">
      <c r="A37" s="198" t="s">
        <v>216</v>
      </c>
      <c r="B37" s="197">
        <v>0</v>
      </c>
      <c r="C37" s="197">
        <v>0</v>
      </c>
      <c r="D37" s="197">
        <v>0</v>
      </c>
      <c r="E37" s="197">
        <v>0</v>
      </c>
      <c r="F37" s="197">
        <v>0</v>
      </c>
      <c r="G37" s="197">
        <v>0</v>
      </c>
      <c r="H37" s="197">
        <v>0</v>
      </c>
      <c r="I37" s="197">
        <v>0</v>
      </c>
      <c r="J37" s="197">
        <v>0</v>
      </c>
      <c r="K37" s="197">
        <v>0</v>
      </c>
      <c r="L37" s="197">
        <v>0</v>
      </c>
      <c r="M37" s="197">
        <v>0</v>
      </c>
      <c r="N37" s="197">
        <v>0</v>
      </c>
      <c r="O37" s="197">
        <v>0</v>
      </c>
      <c r="P37" s="197">
        <v>0</v>
      </c>
      <c r="Q37" s="197">
        <v>0</v>
      </c>
      <c r="R37" s="197">
        <v>0</v>
      </c>
      <c r="S37" s="197">
        <v>0</v>
      </c>
      <c r="T37" s="197">
        <v>0</v>
      </c>
      <c r="U37" s="197">
        <v>0</v>
      </c>
      <c r="V37" s="197">
        <v>0</v>
      </c>
      <c r="W37" s="197">
        <v>0</v>
      </c>
      <c r="X37" s="197">
        <v>0</v>
      </c>
      <c r="Y37" s="197">
        <v>0</v>
      </c>
      <c r="Z37" s="197">
        <v>0</v>
      </c>
      <c r="AA37" s="197">
        <v>0</v>
      </c>
    </row>
    <row r="38" spans="1:27" x14ac:dyDescent="0.2">
      <c r="A38" s="207" t="s">
        <v>217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  <c r="R38" s="208">
        <v>0</v>
      </c>
      <c r="S38" s="208">
        <v>0</v>
      </c>
      <c r="T38" s="208">
        <v>0</v>
      </c>
      <c r="U38" s="208">
        <v>0</v>
      </c>
      <c r="V38" s="208">
        <v>0</v>
      </c>
      <c r="W38" s="208">
        <v>0</v>
      </c>
      <c r="X38" s="208">
        <v>0</v>
      </c>
      <c r="Y38" s="208">
        <v>0</v>
      </c>
      <c r="Z38" s="208">
        <v>0</v>
      </c>
      <c r="AA38" s="208">
        <v>0</v>
      </c>
    </row>
    <row r="39" spans="1:27" x14ac:dyDescent="0.2">
      <c r="A39" s="209" t="s">
        <v>218</v>
      </c>
      <c r="B39" s="201">
        <v>0</v>
      </c>
      <c r="C39" s="201">
        <v>0</v>
      </c>
      <c r="D39" s="201">
        <v>0</v>
      </c>
      <c r="E39" s="201">
        <v>0</v>
      </c>
      <c r="F39" s="201">
        <v>0</v>
      </c>
      <c r="G39" s="201">
        <v>0</v>
      </c>
      <c r="H39" s="201">
        <v>0</v>
      </c>
      <c r="I39" s="201">
        <v>0</v>
      </c>
      <c r="J39" s="201">
        <v>0</v>
      </c>
      <c r="K39" s="201">
        <v>0</v>
      </c>
      <c r="L39" s="201">
        <v>0</v>
      </c>
      <c r="M39" s="201">
        <v>0</v>
      </c>
      <c r="N39" s="201">
        <v>0</v>
      </c>
      <c r="O39" s="201">
        <v>0</v>
      </c>
      <c r="P39" s="201">
        <v>0</v>
      </c>
      <c r="Q39" s="201">
        <v>0</v>
      </c>
      <c r="R39" s="201">
        <v>0</v>
      </c>
      <c r="S39" s="201">
        <v>0</v>
      </c>
      <c r="T39" s="201">
        <v>0</v>
      </c>
      <c r="U39" s="201">
        <v>0</v>
      </c>
      <c r="V39" s="201">
        <v>0</v>
      </c>
      <c r="W39" s="201">
        <v>0</v>
      </c>
      <c r="X39" s="201">
        <v>0</v>
      </c>
      <c r="Y39" s="201">
        <v>0</v>
      </c>
      <c r="Z39" s="201">
        <v>0</v>
      </c>
      <c r="AA39" s="201">
        <v>0</v>
      </c>
    </row>
    <row r="40" spans="1:27" x14ac:dyDescent="0.2">
      <c r="A40" s="209" t="s">
        <v>219</v>
      </c>
      <c r="B40" s="201">
        <v>0</v>
      </c>
      <c r="C40" s="201">
        <v>0</v>
      </c>
      <c r="D40" s="201">
        <v>0</v>
      </c>
      <c r="E40" s="201">
        <v>0</v>
      </c>
      <c r="F40" s="201">
        <v>0</v>
      </c>
      <c r="G40" s="201">
        <v>0</v>
      </c>
      <c r="H40" s="201">
        <v>0</v>
      </c>
      <c r="I40" s="201">
        <v>0</v>
      </c>
      <c r="J40" s="201">
        <v>0</v>
      </c>
      <c r="K40" s="201">
        <v>0</v>
      </c>
      <c r="L40" s="201">
        <v>0</v>
      </c>
      <c r="M40" s="201">
        <v>0</v>
      </c>
      <c r="N40" s="201">
        <v>0</v>
      </c>
      <c r="O40" s="201">
        <v>0</v>
      </c>
      <c r="P40" s="201">
        <v>0</v>
      </c>
      <c r="Q40" s="201">
        <v>0</v>
      </c>
      <c r="R40" s="201">
        <v>0</v>
      </c>
      <c r="S40" s="201">
        <v>0</v>
      </c>
      <c r="T40" s="201">
        <v>0</v>
      </c>
      <c r="U40" s="201">
        <v>0</v>
      </c>
      <c r="V40" s="201">
        <v>0</v>
      </c>
      <c r="W40" s="201">
        <v>0</v>
      </c>
      <c r="X40" s="201">
        <v>0</v>
      </c>
      <c r="Y40" s="201">
        <v>0</v>
      </c>
      <c r="Z40" s="201">
        <v>0</v>
      </c>
      <c r="AA40" s="201">
        <v>0</v>
      </c>
    </row>
    <row r="41" spans="1:27" x14ac:dyDescent="0.2">
      <c r="A41" s="207" t="s">
        <v>220</v>
      </c>
      <c r="B41" s="201">
        <v>0</v>
      </c>
      <c r="C41" s="201">
        <v>0</v>
      </c>
      <c r="D41" s="201">
        <v>0</v>
      </c>
      <c r="E41" s="201">
        <v>0</v>
      </c>
      <c r="F41" s="201">
        <v>0</v>
      </c>
      <c r="G41" s="201">
        <v>0</v>
      </c>
      <c r="H41" s="201">
        <v>0</v>
      </c>
      <c r="I41" s="201">
        <v>0</v>
      </c>
      <c r="J41" s="201">
        <v>0</v>
      </c>
      <c r="K41" s="201">
        <v>0</v>
      </c>
      <c r="L41" s="201">
        <v>0</v>
      </c>
      <c r="M41" s="201">
        <v>0</v>
      </c>
      <c r="N41" s="201">
        <v>0</v>
      </c>
      <c r="O41" s="201">
        <v>0</v>
      </c>
      <c r="P41" s="201">
        <v>0</v>
      </c>
      <c r="Q41" s="201">
        <v>0</v>
      </c>
      <c r="R41" s="201">
        <v>0</v>
      </c>
      <c r="S41" s="201">
        <v>0</v>
      </c>
      <c r="T41" s="201">
        <v>0</v>
      </c>
      <c r="U41" s="201">
        <v>0</v>
      </c>
      <c r="V41" s="201">
        <v>0</v>
      </c>
      <c r="W41" s="201">
        <v>0</v>
      </c>
      <c r="X41" s="201">
        <v>0</v>
      </c>
      <c r="Y41" s="201">
        <v>0</v>
      </c>
      <c r="Z41" s="201">
        <v>0</v>
      </c>
      <c r="AA41" s="201">
        <v>0</v>
      </c>
    </row>
    <row r="42" spans="1:27" x14ac:dyDescent="0.2">
      <c r="A42" s="198" t="s">
        <v>221</v>
      </c>
      <c r="B42" s="197">
        <v>1.8267101171917692</v>
      </c>
      <c r="C42" s="197">
        <v>1.8406835284175542</v>
      </c>
      <c r="D42" s="197">
        <v>1.8634507319785234</v>
      </c>
      <c r="E42" s="197">
        <v>2.3955976047666221</v>
      </c>
      <c r="F42" s="197">
        <v>2.3307715514901477</v>
      </c>
      <c r="G42" s="197">
        <v>3.4540425813407745</v>
      </c>
      <c r="H42" s="197">
        <v>6.5567438110401808</v>
      </c>
      <c r="I42" s="197">
        <v>9.4935390312699859</v>
      </c>
      <c r="J42" s="197">
        <v>10.409412482052652</v>
      </c>
      <c r="K42" s="197">
        <v>7.5299651454385161</v>
      </c>
      <c r="L42" s="197">
        <v>7.2898446309186635</v>
      </c>
      <c r="M42" s="197">
        <v>5.7461377460244609</v>
      </c>
      <c r="N42" s="197">
        <v>4.5495034113139763</v>
      </c>
      <c r="O42" s="197">
        <v>4.3958175559262607</v>
      </c>
      <c r="P42" s="197">
        <v>2.907368678430799</v>
      </c>
      <c r="Q42" s="197">
        <v>3.3447783690282589</v>
      </c>
      <c r="R42" s="197">
        <v>4.6511264405165171</v>
      </c>
      <c r="S42" s="197">
        <v>8.7638889710970354</v>
      </c>
      <c r="T42" s="197">
        <v>20.530704079610118</v>
      </c>
      <c r="U42" s="197">
        <v>15.997331118098952</v>
      </c>
      <c r="V42" s="197">
        <v>9.5417772723496768</v>
      </c>
      <c r="W42" s="197">
        <v>5.8082709575613558</v>
      </c>
      <c r="X42" s="197">
        <v>2.6272003889307052</v>
      </c>
      <c r="Y42" s="197">
        <v>3.1800917887094395</v>
      </c>
      <c r="Z42" s="197">
        <v>4.596651732257178</v>
      </c>
      <c r="AA42" s="197">
        <v>4.0451400453876882</v>
      </c>
    </row>
    <row r="43" spans="1:27" x14ac:dyDescent="0.2">
      <c r="A43" s="199" t="s">
        <v>222</v>
      </c>
      <c r="B43" s="201">
        <v>0</v>
      </c>
      <c r="C43" s="201">
        <v>0</v>
      </c>
      <c r="D43" s="201">
        <v>0</v>
      </c>
      <c r="E43" s="201">
        <v>0</v>
      </c>
      <c r="F43" s="201">
        <v>0</v>
      </c>
      <c r="G43" s="201">
        <v>0</v>
      </c>
      <c r="H43" s="201">
        <v>0</v>
      </c>
      <c r="I43" s="201">
        <v>0</v>
      </c>
      <c r="J43" s="201">
        <v>0</v>
      </c>
      <c r="K43" s="201">
        <v>0</v>
      </c>
      <c r="L43" s="201">
        <v>0</v>
      </c>
      <c r="M43" s="201">
        <v>0</v>
      </c>
      <c r="N43" s="201">
        <v>0</v>
      </c>
      <c r="O43" s="201">
        <v>0</v>
      </c>
      <c r="P43" s="201">
        <v>0</v>
      </c>
      <c r="Q43" s="201">
        <v>0</v>
      </c>
      <c r="R43" s="201">
        <v>0</v>
      </c>
      <c r="S43" s="201">
        <v>0</v>
      </c>
      <c r="T43" s="201">
        <v>0</v>
      </c>
      <c r="U43" s="201">
        <v>0</v>
      </c>
      <c r="V43" s="201">
        <v>0</v>
      </c>
      <c r="W43" s="201">
        <v>0</v>
      </c>
      <c r="X43" s="201">
        <v>0</v>
      </c>
      <c r="Y43" s="201">
        <v>0</v>
      </c>
      <c r="Z43" s="201">
        <v>0</v>
      </c>
      <c r="AA43" s="201">
        <v>0</v>
      </c>
    </row>
    <row r="44" spans="1:27" x14ac:dyDescent="0.2">
      <c r="A44" s="210" t="s">
        <v>223</v>
      </c>
      <c r="B44" s="211">
        <v>0</v>
      </c>
      <c r="C44" s="211">
        <v>0</v>
      </c>
      <c r="D44" s="211">
        <v>0</v>
      </c>
      <c r="E44" s="211">
        <v>0</v>
      </c>
      <c r="F44" s="211">
        <v>0</v>
      </c>
      <c r="G44" s="211">
        <v>0</v>
      </c>
      <c r="H44" s="211">
        <v>0</v>
      </c>
      <c r="I44" s="211">
        <v>0</v>
      </c>
      <c r="J44" s="211">
        <v>0</v>
      </c>
      <c r="K44" s="211">
        <v>0</v>
      </c>
      <c r="L44" s="211">
        <v>0</v>
      </c>
      <c r="M44" s="211">
        <v>0</v>
      </c>
      <c r="N44" s="211">
        <v>0</v>
      </c>
      <c r="O44" s="211">
        <v>0</v>
      </c>
      <c r="P44" s="211">
        <v>0</v>
      </c>
      <c r="Q44" s="211">
        <v>0</v>
      </c>
      <c r="R44" s="211">
        <v>0</v>
      </c>
      <c r="S44" s="211">
        <v>0</v>
      </c>
      <c r="T44" s="211">
        <v>0</v>
      </c>
      <c r="U44" s="211">
        <v>0</v>
      </c>
      <c r="V44" s="211">
        <v>0</v>
      </c>
      <c r="W44" s="211">
        <v>0</v>
      </c>
      <c r="X44" s="211">
        <v>0</v>
      </c>
      <c r="Y44" s="211">
        <v>0</v>
      </c>
      <c r="Z44" s="211">
        <v>0</v>
      </c>
      <c r="AA44" s="211">
        <v>0</v>
      </c>
    </row>
    <row r="45" spans="1:27" ht="16" thickBot="1" x14ac:dyDescent="0.25">
      <c r="A45" s="212" t="s">
        <v>224</v>
      </c>
      <c r="B45" s="213">
        <v>1.8267101171917692</v>
      </c>
      <c r="C45" s="213">
        <v>1.8406835284175542</v>
      </c>
      <c r="D45" s="213">
        <v>1.8634507319785234</v>
      </c>
      <c r="E45" s="213">
        <v>2.3955976047666221</v>
      </c>
      <c r="F45" s="213">
        <v>2.3307715514901477</v>
      </c>
      <c r="G45" s="213">
        <v>3.4540425813407745</v>
      </c>
      <c r="H45" s="213">
        <v>6.5567438110401808</v>
      </c>
      <c r="I45" s="213">
        <v>9.4935390312699859</v>
      </c>
      <c r="J45" s="213">
        <v>10.409412482052652</v>
      </c>
      <c r="K45" s="213">
        <v>7.5299651454385161</v>
      </c>
      <c r="L45" s="213">
        <v>7.2898446309186635</v>
      </c>
      <c r="M45" s="213">
        <v>5.7461377460244609</v>
      </c>
      <c r="N45" s="213">
        <v>4.5495034113139763</v>
      </c>
      <c r="O45" s="213">
        <v>4.3958175559262607</v>
      </c>
      <c r="P45" s="213">
        <v>2.907368678430799</v>
      </c>
      <c r="Q45" s="213">
        <v>3.3447783690282589</v>
      </c>
      <c r="R45" s="213">
        <v>4.6511264405165171</v>
      </c>
      <c r="S45" s="213">
        <v>8.7638889710970354</v>
      </c>
      <c r="T45" s="213">
        <v>20.530704079610118</v>
      </c>
      <c r="U45" s="213">
        <v>15.997331118098952</v>
      </c>
      <c r="V45" s="213">
        <v>9.5417772723496768</v>
      </c>
      <c r="W45" s="213">
        <v>5.8082709575613558</v>
      </c>
      <c r="X45" s="213">
        <v>2.6272003889307052</v>
      </c>
      <c r="Y45" s="213">
        <v>3.1800917887094395</v>
      </c>
      <c r="Z45" s="213">
        <v>4.596651732257178</v>
      </c>
      <c r="AA45" s="213">
        <v>4.0451400453876882</v>
      </c>
    </row>
    <row r="46" spans="1:27" x14ac:dyDescent="0.2">
      <c r="A46" s="194" t="s">
        <v>225</v>
      </c>
      <c r="B46" s="214">
        <v>0</v>
      </c>
      <c r="C46" s="214">
        <v>0</v>
      </c>
      <c r="D46" s="214">
        <v>0</v>
      </c>
      <c r="E46" s="214">
        <v>0</v>
      </c>
      <c r="F46" s="214">
        <v>0</v>
      </c>
      <c r="G46" s="214">
        <v>0</v>
      </c>
      <c r="H46" s="214">
        <v>0</v>
      </c>
      <c r="I46" s="214">
        <v>0</v>
      </c>
      <c r="J46" s="214">
        <v>0</v>
      </c>
      <c r="K46" s="214">
        <v>0</v>
      </c>
      <c r="L46" s="214">
        <v>0</v>
      </c>
      <c r="M46" s="214">
        <v>0</v>
      </c>
      <c r="N46" s="214">
        <v>0</v>
      </c>
      <c r="O46" s="214">
        <v>0</v>
      </c>
      <c r="P46" s="214">
        <v>0</v>
      </c>
      <c r="Q46" s="214">
        <v>0</v>
      </c>
      <c r="R46" s="214">
        <v>0</v>
      </c>
      <c r="S46" s="214">
        <v>0</v>
      </c>
      <c r="T46" s="214">
        <v>0</v>
      </c>
      <c r="U46" s="214">
        <v>0</v>
      </c>
      <c r="V46" s="214">
        <v>0</v>
      </c>
      <c r="W46" s="214">
        <v>0</v>
      </c>
      <c r="X46" s="214">
        <v>0</v>
      </c>
      <c r="Y46" s="214">
        <v>0</v>
      </c>
      <c r="Z46" s="214">
        <v>0</v>
      </c>
      <c r="AA46" s="214">
        <v>0</v>
      </c>
    </row>
    <row r="47" spans="1:27" x14ac:dyDescent="0.2">
      <c r="A47" s="215" t="s">
        <v>226</v>
      </c>
      <c r="B47" s="216">
        <v>0</v>
      </c>
      <c r="C47" s="216">
        <v>0</v>
      </c>
      <c r="D47" s="216">
        <v>0</v>
      </c>
      <c r="E47" s="216">
        <v>0</v>
      </c>
      <c r="F47" s="216">
        <v>0</v>
      </c>
      <c r="G47" s="216">
        <v>0</v>
      </c>
      <c r="H47" s="216">
        <v>0</v>
      </c>
      <c r="I47" s="216">
        <v>0</v>
      </c>
      <c r="J47" s="216">
        <v>0</v>
      </c>
      <c r="K47" s="216">
        <v>0</v>
      </c>
      <c r="L47" s="216">
        <v>0</v>
      </c>
      <c r="M47" s="216">
        <v>0</v>
      </c>
      <c r="N47" s="216">
        <v>0</v>
      </c>
      <c r="O47" s="216">
        <v>0</v>
      </c>
      <c r="P47" s="216">
        <v>0</v>
      </c>
      <c r="Q47" s="216">
        <v>0</v>
      </c>
      <c r="R47" s="216">
        <v>0</v>
      </c>
      <c r="S47" s="216">
        <v>0</v>
      </c>
      <c r="T47" s="216">
        <v>0</v>
      </c>
      <c r="U47" s="216">
        <v>0</v>
      </c>
      <c r="V47" s="216">
        <v>0</v>
      </c>
      <c r="W47" s="216">
        <v>0</v>
      </c>
      <c r="X47" s="216">
        <v>0</v>
      </c>
      <c r="Y47" s="216">
        <v>0</v>
      </c>
      <c r="Z47" s="216">
        <v>0</v>
      </c>
      <c r="AA47" s="216">
        <v>0</v>
      </c>
    </row>
    <row r="48" spans="1:27" x14ac:dyDescent="0.2">
      <c r="A48" s="217" t="s">
        <v>227</v>
      </c>
      <c r="B48" s="204">
        <v>0</v>
      </c>
      <c r="C48" s="204">
        <v>0</v>
      </c>
      <c r="D48" s="204">
        <v>0</v>
      </c>
      <c r="E48" s="204">
        <v>0</v>
      </c>
      <c r="F48" s="204">
        <v>0</v>
      </c>
      <c r="G48" s="204">
        <v>0</v>
      </c>
      <c r="H48" s="204">
        <v>0</v>
      </c>
      <c r="I48" s="204">
        <v>0</v>
      </c>
      <c r="J48" s="204">
        <v>0</v>
      </c>
      <c r="K48" s="204">
        <v>0</v>
      </c>
      <c r="L48" s="204">
        <v>0</v>
      </c>
      <c r="M48" s="204">
        <v>0</v>
      </c>
      <c r="N48" s="204">
        <v>0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4">
        <v>0</v>
      </c>
      <c r="U48" s="204">
        <v>0</v>
      </c>
      <c r="V48" s="204">
        <v>0</v>
      </c>
      <c r="W48" s="204">
        <v>0</v>
      </c>
      <c r="X48" s="204">
        <v>0</v>
      </c>
      <c r="Y48" s="204">
        <v>0</v>
      </c>
      <c r="Z48" s="204">
        <v>0</v>
      </c>
      <c r="AA48" s="204">
        <v>0</v>
      </c>
    </row>
    <row r="49" spans="1:27" x14ac:dyDescent="0.2">
      <c r="A49" s="218" t="s">
        <v>228</v>
      </c>
      <c r="B49" s="201">
        <v>0</v>
      </c>
      <c r="C49" s="201">
        <v>0</v>
      </c>
      <c r="D49" s="201">
        <v>0</v>
      </c>
      <c r="E49" s="201">
        <v>0</v>
      </c>
      <c r="F49" s="201">
        <v>0</v>
      </c>
      <c r="G49" s="201">
        <v>0</v>
      </c>
      <c r="H49" s="201">
        <v>0</v>
      </c>
      <c r="I49" s="201">
        <v>0</v>
      </c>
      <c r="J49" s="201">
        <v>0</v>
      </c>
      <c r="K49" s="201">
        <v>0</v>
      </c>
      <c r="L49" s="201">
        <v>0</v>
      </c>
      <c r="M49" s="201">
        <v>0</v>
      </c>
      <c r="N49" s="201">
        <v>0</v>
      </c>
      <c r="O49" s="201">
        <v>0</v>
      </c>
      <c r="P49" s="201">
        <v>0</v>
      </c>
      <c r="Q49" s="201">
        <v>0</v>
      </c>
      <c r="R49" s="201">
        <v>0</v>
      </c>
      <c r="S49" s="201">
        <v>0</v>
      </c>
      <c r="T49" s="201">
        <v>0</v>
      </c>
      <c r="U49" s="201">
        <v>0</v>
      </c>
      <c r="V49" s="201">
        <v>0</v>
      </c>
      <c r="W49" s="201">
        <v>0</v>
      </c>
      <c r="X49" s="201">
        <v>0</v>
      </c>
      <c r="Y49" s="201">
        <v>0</v>
      </c>
      <c r="Z49" s="201">
        <v>0</v>
      </c>
      <c r="AA49" s="201">
        <v>0</v>
      </c>
    </row>
    <row r="50" spans="1:27" x14ac:dyDescent="0.2">
      <c r="A50" s="218" t="s">
        <v>229</v>
      </c>
      <c r="B50" s="201">
        <v>0</v>
      </c>
      <c r="C50" s="201">
        <v>0</v>
      </c>
      <c r="D50" s="201">
        <v>0</v>
      </c>
      <c r="E50" s="201">
        <v>0</v>
      </c>
      <c r="F50" s="201">
        <v>0</v>
      </c>
      <c r="G50" s="201">
        <v>0</v>
      </c>
      <c r="H50" s="201">
        <v>0</v>
      </c>
      <c r="I50" s="201">
        <v>0</v>
      </c>
      <c r="J50" s="201">
        <v>0</v>
      </c>
      <c r="K50" s="201">
        <v>0</v>
      </c>
      <c r="L50" s="201">
        <v>0</v>
      </c>
      <c r="M50" s="201">
        <v>0</v>
      </c>
      <c r="N50" s="201">
        <v>0</v>
      </c>
      <c r="O50" s="201">
        <v>0</v>
      </c>
      <c r="P50" s="201">
        <v>0</v>
      </c>
      <c r="Q50" s="201">
        <v>0</v>
      </c>
      <c r="R50" s="201">
        <v>0</v>
      </c>
      <c r="S50" s="201">
        <v>0</v>
      </c>
      <c r="T50" s="201">
        <v>0</v>
      </c>
      <c r="U50" s="201">
        <v>0</v>
      </c>
      <c r="V50" s="201">
        <v>0</v>
      </c>
      <c r="W50" s="201">
        <v>0</v>
      </c>
      <c r="X50" s="201">
        <v>0</v>
      </c>
      <c r="Y50" s="201">
        <v>0</v>
      </c>
      <c r="Z50" s="201">
        <v>0</v>
      </c>
      <c r="AA50" s="201">
        <v>0</v>
      </c>
    </row>
    <row r="51" spans="1:27" x14ac:dyDescent="0.2">
      <c r="A51" s="218" t="s">
        <v>230</v>
      </c>
      <c r="B51" s="201">
        <v>0</v>
      </c>
      <c r="C51" s="201">
        <v>0</v>
      </c>
      <c r="D51" s="201">
        <v>0</v>
      </c>
      <c r="E51" s="201">
        <v>0</v>
      </c>
      <c r="F51" s="201">
        <v>0</v>
      </c>
      <c r="G51" s="201">
        <v>0</v>
      </c>
      <c r="H51" s="201">
        <v>0</v>
      </c>
      <c r="I51" s="201">
        <v>0</v>
      </c>
      <c r="J51" s="201">
        <v>0</v>
      </c>
      <c r="K51" s="201">
        <v>0</v>
      </c>
      <c r="L51" s="201">
        <v>0</v>
      </c>
      <c r="M51" s="201">
        <v>0</v>
      </c>
      <c r="N51" s="201">
        <v>0</v>
      </c>
      <c r="O51" s="201">
        <v>0</v>
      </c>
      <c r="P51" s="201">
        <v>0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1">
        <v>0</v>
      </c>
      <c r="W51" s="201">
        <v>0</v>
      </c>
      <c r="X51" s="201">
        <v>0</v>
      </c>
      <c r="Y51" s="201">
        <v>0</v>
      </c>
      <c r="Z51" s="201">
        <v>0</v>
      </c>
      <c r="AA51" s="201">
        <v>0</v>
      </c>
    </row>
    <row r="52" spans="1:27" x14ac:dyDescent="0.2">
      <c r="A52" s="218" t="s">
        <v>231</v>
      </c>
      <c r="B52" s="204">
        <v>0</v>
      </c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0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4">
        <v>0</v>
      </c>
      <c r="W52" s="204">
        <v>0</v>
      </c>
      <c r="X52" s="204">
        <v>0</v>
      </c>
      <c r="Y52" s="204">
        <v>0</v>
      </c>
      <c r="Z52" s="204">
        <v>0</v>
      </c>
      <c r="AA52" s="204">
        <v>0</v>
      </c>
    </row>
    <row r="53" spans="1:27" x14ac:dyDescent="0.2">
      <c r="A53" s="219" t="s">
        <v>232</v>
      </c>
      <c r="B53" s="197">
        <v>0</v>
      </c>
      <c r="C53" s="197">
        <v>0</v>
      </c>
      <c r="D53" s="197">
        <v>0</v>
      </c>
      <c r="E53" s="197">
        <v>0</v>
      </c>
      <c r="F53" s="197">
        <v>0</v>
      </c>
      <c r="G53" s="197">
        <v>0</v>
      </c>
      <c r="H53" s="197">
        <v>0</v>
      </c>
      <c r="I53" s="197">
        <v>0</v>
      </c>
      <c r="J53" s="197">
        <v>0</v>
      </c>
      <c r="K53" s="197">
        <v>0</v>
      </c>
      <c r="L53" s="197">
        <v>0</v>
      </c>
      <c r="M53" s="197">
        <v>0</v>
      </c>
      <c r="N53" s="197">
        <v>0</v>
      </c>
      <c r="O53" s="197">
        <v>0</v>
      </c>
      <c r="P53" s="197">
        <v>0</v>
      </c>
      <c r="Q53" s="197">
        <v>0</v>
      </c>
      <c r="R53" s="197">
        <v>0</v>
      </c>
      <c r="S53" s="197">
        <v>0</v>
      </c>
      <c r="T53" s="197">
        <v>0</v>
      </c>
      <c r="U53" s="197">
        <v>0</v>
      </c>
      <c r="V53" s="197">
        <v>0</v>
      </c>
      <c r="W53" s="197">
        <v>0</v>
      </c>
      <c r="X53" s="197">
        <v>0</v>
      </c>
      <c r="Y53" s="197">
        <v>0</v>
      </c>
      <c r="Z53" s="197">
        <v>0</v>
      </c>
      <c r="AA53" s="197">
        <v>0</v>
      </c>
    </row>
    <row r="54" spans="1:27" x14ac:dyDescent="0.2">
      <c r="A54" s="217" t="s">
        <v>233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4">
        <v>0</v>
      </c>
      <c r="W54" s="204">
        <v>0</v>
      </c>
      <c r="X54" s="204">
        <v>0</v>
      </c>
      <c r="Y54" s="204">
        <v>0</v>
      </c>
      <c r="Z54" s="204">
        <v>0</v>
      </c>
      <c r="AA54" s="204">
        <v>0</v>
      </c>
    </row>
    <row r="55" spans="1:27" x14ac:dyDescent="0.2">
      <c r="A55" s="217" t="s">
        <v>234</v>
      </c>
      <c r="B55" s="204">
        <v>0</v>
      </c>
      <c r="C55" s="204">
        <v>0</v>
      </c>
      <c r="D55" s="204">
        <v>0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4">
        <v>0</v>
      </c>
      <c r="W55" s="204">
        <v>0</v>
      </c>
      <c r="X55" s="204">
        <v>0</v>
      </c>
      <c r="Y55" s="204">
        <v>0</v>
      </c>
      <c r="Z55" s="204">
        <v>0</v>
      </c>
      <c r="AA55" s="204">
        <v>0</v>
      </c>
    </row>
    <row r="56" spans="1:27" x14ac:dyDescent="0.2">
      <c r="A56" s="217" t="s">
        <v>235</v>
      </c>
      <c r="B56" s="204">
        <v>0</v>
      </c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04">
        <v>0</v>
      </c>
    </row>
    <row r="57" spans="1:27" x14ac:dyDescent="0.2">
      <c r="A57" s="217" t="s">
        <v>237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4">
        <v>0</v>
      </c>
      <c r="W57" s="204">
        <v>0</v>
      </c>
      <c r="X57" s="204">
        <v>0</v>
      </c>
      <c r="Y57" s="204">
        <v>0</v>
      </c>
      <c r="Z57" s="204">
        <v>0</v>
      </c>
      <c r="AA57" s="204">
        <v>0</v>
      </c>
    </row>
    <row r="58" spans="1:27" x14ac:dyDescent="0.2">
      <c r="A58" s="217" t="s">
        <v>238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4">
        <v>0</v>
      </c>
      <c r="W58" s="204">
        <v>0</v>
      </c>
      <c r="X58" s="204">
        <v>0</v>
      </c>
      <c r="Y58" s="204">
        <v>0</v>
      </c>
      <c r="Z58" s="204">
        <v>0</v>
      </c>
      <c r="AA58" s="204">
        <v>0</v>
      </c>
    </row>
    <row r="59" spans="1:27" x14ac:dyDescent="0.2">
      <c r="A59" s="217" t="s">
        <v>239</v>
      </c>
      <c r="B59" s="204">
        <v>0</v>
      </c>
      <c r="C59" s="204">
        <v>0</v>
      </c>
      <c r="D59" s="204">
        <v>0</v>
      </c>
      <c r="E59" s="204">
        <v>0</v>
      </c>
      <c r="F59" s="204">
        <v>0</v>
      </c>
      <c r="G59" s="204">
        <v>0</v>
      </c>
      <c r="H59" s="204">
        <v>0</v>
      </c>
      <c r="I59" s="204">
        <v>0</v>
      </c>
      <c r="J59" s="204">
        <v>0</v>
      </c>
      <c r="K59" s="204">
        <v>0</v>
      </c>
      <c r="L59" s="204">
        <v>0</v>
      </c>
      <c r="M59" s="204">
        <v>0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4">
        <v>0</v>
      </c>
      <c r="W59" s="204">
        <v>0</v>
      </c>
      <c r="X59" s="204">
        <v>0</v>
      </c>
      <c r="Y59" s="204">
        <v>0</v>
      </c>
      <c r="Z59" s="204">
        <v>0</v>
      </c>
      <c r="AA59" s="204">
        <v>0</v>
      </c>
    </row>
    <row r="60" spans="1:27" x14ac:dyDescent="0.2">
      <c r="A60" s="217" t="s">
        <v>240</v>
      </c>
      <c r="B60" s="204">
        <v>0</v>
      </c>
      <c r="C60" s="204">
        <v>0</v>
      </c>
      <c r="D60" s="204">
        <v>0</v>
      </c>
      <c r="E60" s="204">
        <v>0</v>
      </c>
      <c r="F60" s="204">
        <v>0</v>
      </c>
      <c r="G60" s="204">
        <v>0</v>
      </c>
      <c r="H60" s="204">
        <v>0</v>
      </c>
      <c r="I60" s="204">
        <v>0</v>
      </c>
      <c r="J60" s="204">
        <v>0</v>
      </c>
      <c r="K60" s="204">
        <v>0</v>
      </c>
      <c r="L60" s="204">
        <v>0</v>
      </c>
      <c r="M60" s="204">
        <v>0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4">
        <v>0</v>
      </c>
      <c r="W60" s="204">
        <v>0</v>
      </c>
      <c r="X60" s="204">
        <v>0</v>
      </c>
      <c r="Y60" s="204">
        <v>0</v>
      </c>
      <c r="Z60" s="204">
        <v>0</v>
      </c>
      <c r="AA60" s="204">
        <v>0</v>
      </c>
    </row>
    <row r="61" spans="1:27" x14ac:dyDescent="0.2">
      <c r="A61" s="218" t="s">
        <v>241</v>
      </c>
      <c r="B61" s="204">
        <v>0</v>
      </c>
      <c r="C61" s="204">
        <v>0</v>
      </c>
      <c r="D61" s="204">
        <v>0</v>
      </c>
      <c r="E61" s="204">
        <v>0</v>
      </c>
      <c r="F61" s="204">
        <v>0</v>
      </c>
      <c r="G61" s="204">
        <v>0</v>
      </c>
      <c r="H61" s="204">
        <v>0</v>
      </c>
      <c r="I61" s="204">
        <v>0</v>
      </c>
      <c r="J61" s="204">
        <v>0</v>
      </c>
      <c r="K61" s="204">
        <v>0</v>
      </c>
      <c r="L61" s="204">
        <v>0</v>
      </c>
      <c r="M61" s="204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4">
        <v>0</v>
      </c>
      <c r="W61" s="204">
        <v>0</v>
      </c>
      <c r="X61" s="204">
        <v>0</v>
      </c>
      <c r="Y61" s="204">
        <v>0</v>
      </c>
      <c r="Z61" s="204">
        <v>0</v>
      </c>
      <c r="AA61" s="204">
        <v>0</v>
      </c>
    </row>
    <row r="62" spans="1:27" x14ac:dyDescent="0.2">
      <c r="A62" s="218" t="s">
        <v>242</v>
      </c>
      <c r="B62" s="204">
        <v>0</v>
      </c>
      <c r="C62" s="204">
        <v>0</v>
      </c>
      <c r="D62" s="204">
        <v>0</v>
      </c>
      <c r="E62" s="204">
        <v>0</v>
      </c>
      <c r="F62" s="204">
        <v>0</v>
      </c>
      <c r="G62" s="204">
        <v>0</v>
      </c>
      <c r="H62" s="204">
        <v>0</v>
      </c>
      <c r="I62" s="204">
        <v>0</v>
      </c>
      <c r="J62" s="204">
        <v>0</v>
      </c>
      <c r="K62" s="204">
        <v>0</v>
      </c>
      <c r="L62" s="204">
        <v>0</v>
      </c>
      <c r="M62" s="204">
        <v>0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4">
        <v>0</v>
      </c>
      <c r="W62" s="204">
        <v>0</v>
      </c>
      <c r="X62" s="204">
        <v>0</v>
      </c>
      <c r="Y62" s="204">
        <v>0</v>
      </c>
      <c r="Z62" s="204">
        <v>0</v>
      </c>
      <c r="AA62" s="204">
        <v>0</v>
      </c>
    </row>
    <row r="63" spans="1:27" x14ac:dyDescent="0.2">
      <c r="A63" s="218" t="s">
        <v>243</v>
      </c>
      <c r="B63" s="204">
        <v>0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4">
        <v>0</v>
      </c>
      <c r="W63" s="204">
        <v>0</v>
      </c>
      <c r="X63" s="204">
        <v>0</v>
      </c>
      <c r="Y63" s="204">
        <v>0</v>
      </c>
      <c r="Z63" s="204">
        <v>0</v>
      </c>
      <c r="AA63" s="204">
        <v>0</v>
      </c>
    </row>
    <row r="64" spans="1:27" x14ac:dyDescent="0.2">
      <c r="A64" s="215" t="s">
        <v>244</v>
      </c>
      <c r="B64" s="197">
        <v>0</v>
      </c>
      <c r="C64" s="197">
        <v>0</v>
      </c>
      <c r="D64" s="197">
        <v>0</v>
      </c>
      <c r="E64" s="197">
        <v>0</v>
      </c>
      <c r="F64" s="197">
        <v>0</v>
      </c>
      <c r="G64" s="197">
        <v>0</v>
      </c>
      <c r="H64" s="197">
        <v>0</v>
      </c>
      <c r="I64" s="197">
        <v>0</v>
      </c>
      <c r="J64" s="197">
        <v>0</v>
      </c>
      <c r="K64" s="197">
        <v>0</v>
      </c>
      <c r="L64" s="197">
        <v>0</v>
      </c>
      <c r="M64" s="197">
        <v>0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7">
        <v>0</v>
      </c>
      <c r="W64" s="197">
        <v>0</v>
      </c>
      <c r="X64" s="197">
        <v>0</v>
      </c>
      <c r="Y64" s="197">
        <v>0</v>
      </c>
      <c r="Z64" s="197">
        <v>0</v>
      </c>
      <c r="AA64" s="197">
        <v>0</v>
      </c>
    </row>
    <row r="65" spans="1:27" x14ac:dyDescent="0.2">
      <c r="A65" s="217" t="s">
        <v>245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4">
        <v>0</v>
      </c>
      <c r="W65" s="204">
        <v>0</v>
      </c>
      <c r="X65" s="204">
        <v>0</v>
      </c>
      <c r="Y65" s="204">
        <v>0</v>
      </c>
      <c r="Z65" s="204">
        <v>0</v>
      </c>
      <c r="AA65" s="204">
        <v>0</v>
      </c>
    </row>
    <row r="66" spans="1:27" x14ac:dyDescent="0.2">
      <c r="A66" s="217" t="s">
        <v>246</v>
      </c>
      <c r="B66" s="201">
        <v>0</v>
      </c>
      <c r="C66" s="201">
        <v>0</v>
      </c>
      <c r="D66" s="201">
        <v>0</v>
      </c>
      <c r="E66" s="201">
        <v>0</v>
      </c>
      <c r="F66" s="201">
        <v>0</v>
      </c>
      <c r="G66" s="201">
        <v>0</v>
      </c>
      <c r="H66" s="201">
        <v>0</v>
      </c>
      <c r="I66" s="201">
        <v>0</v>
      </c>
      <c r="J66" s="201">
        <v>0</v>
      </c>
      <c r="K66" s="201">
        <v>0</v>
      </c>
      <c r="L66" s="201">
        <v>0</v>
      </c>
      <c r="M66" s="201">
        <v>0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1">
        <v>0</v>
      </c>
      <c r="W66" s="201">
        <v>0</v>
      </c>
      <c r="X66" s="201">
        <v>0</v>
      </c>
      <c r="Y66" s="201">
        <v>0</v>
      </c>
      <c r="Z66" s="201">
        <v>0</v>
      </c>
      <c r="AA66" s="201">
        <v>0</v>
      </c>
    </row>
    <row r="67" spans="1:27" x14ac:dyDescent="0.2">
      <c r="A67" s="217" t="s">
        <v>247</v>
      </c>
      <c r="B67" s="201">
        <v>0</v>
      </c>
      <c r="C67" s="201">
        <v>0</v>
      </c>
      <c r="D67" s="201">
        <v>0</v>
      </c>
      <c r="E67" s="201">
        <v>0</v>
      </c>
      <c r="F67" s="201">
        <v>0</v>
      </c>
      <c r="G67" s="201">
        <v>0</v>
      </c>
      <c r="H67" s="201">
        <v>0</v>
      </c>
      <c r="I67" s="201">
        <v>0</v>
      </c>
      <c r="J67" s="201">
        <v>0</v>
      </c>
      <c r="K67" s="201">
        <v>0</v>
      </c>
      <c r="L67" s="201">
        <v>0</v>
      </c>
      <c r="M67" s="201">
        <v>0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1">
        <v>0</v>
      </c>
      <c r="W67" s="201">
        <v>0</v>
      </c>
      <c r="X67" s="201">
        <v>0</v>
      </c>
      <c r="Y67" s="201">
        <v>0</v>
      </c>
      <c r="Z67" s="201">
        <v>0</v>
      </c>
      <c r="AA67" s="201">
        <v>0</v>
      </c>
    </row>
    <row r="68" spans="1:27" x14ac:dyDescent="0.2">
      <c r="A68" s="217" t="s">
        <v>248</v>
      </c>
      <c r="B68" s="201">
        <v>0</v>
      </c>
      <c r="C68" s="201">
        <v>0</v>
      </c>
      <c r="D68" s="201">
        <v>0</v>
      </c>
      <c r="E68" s="201">
        <v>0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  <c r="L68" s="201">
        <v>0</v>
      </c>
      <c r="M68" s="201">
        <v>0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1">
        <v>0</v>
      </c>
      <c r="W68" s="201">
        <v>0</v>
      </c>
      <c r="X68" s="201">
        <v>0</v>
      </c>
      <c r="Y68" s="201">
        <v>0</v>
      </c>
      <c r="Z68" s="201">
        <v>0</v>
      </c>
      <c r="AA68" s="201">
        <v>0</v>
      </c>
    </row>
    <row r="69" spans="1:27" x14ac:dyDescent="0.2">
      <c r="A69" s="217" t="s">
        <v>249</v>
      </c>
      <c r="B69" s="201">
        <v>0</v>
      </c>
      <c r="C69" s="201">
        <v>0</v>
      </c>
      <c r="D69" s="201">
        <v>0</v>
      </c>
      <c r="E69" s="201">
        <v>0</v>
      </c>
      <c r="F69" s="201">
        <v>0</v>
      </c>
      <c r="G69" s="201">
        <v>0</v>
      </c>
      <c r="H69" s="201">
        <v>0</v>
      </c>
      <c r="I69" s="201">
        <v>0</v>
      </c>
      <c r="J69" s="201">
        <v>0</v>
      </c>
      <c r="K69" s="201">
        <v>0</v>
      </c>
      <c r="L69" s="201">
        <v>0</v>
      </c>
      <c r="M69" s="201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1">
        <v>0</v>
      </c>
      <c r="W69" s="201">
        <v>0</v>
      </c>
      <c r="X69" s="201">
        <v>0</v>
      </c>
      <c r="Y69" s="201">
        <v>0</v>
      </c>
      <c r="Z69" s="201">
        <v>0</v>
      </c>
      <c r="AA69" s="201">
        <v>0</v>
      </c>
    </row>
    <row r="70" spans="1:27" x14ac:dyDescent="0.2">
      <c r="A70" s="217" t="s">
        <v>250</v>
      </c>
      <c r="B70" s="201">
        <v>0</v>
      </c>
      <c r="C70" s="201">
        <v>0</v>
      </c>
      <c r="D70" s="201">
        <v>0</v>
      </c>
      <c r="E70" s="201">
        <v>0</v>
      </c>
      <c r="F70" s="201">
        <v>0</v>
      </c>
      <c r="G70" s="201">
        <v>0</v>
      </c>
      <c r="H70" s="201">
        <v>0</v>
      </c>
      <c r="I70" s="201">
        <v>0</v>
      </c>
      <c r="J70" s="201">
        <v>0</v>
      </c>
      <c r="K70" s="201">
        <v>0</v>
      </c>
      <c r="L70" s="201">
        <v>0</v>
      </c>
      <c r="M70" s="201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1">
        <v>0</v>
      </c>
      <c r="W70" s="201">
        <v>0</v>
      </c>
      <c r="X70" s="201">
        <v>0</v>
      </c>
      <c r="Y70" s="201">
        <v>0</v>
      </c>
      <c r="Z70" s="201">
        <v>0</v>
      </c>
      <c r="AA70" s="201">
        <v>0</v>
      </c>
    </row>
    <row r="71" spans="1:27" x14ac:dyDescent="0.2">
      <c r="A71" s="217" t="s">
        <v>251</v>
      </c>
      <c r="B71" s="201">
        <v>0</v>
      </c>
      <c r="C71" s="201">
        <v>0</v>
      </c>
      <c r="D71" s="201">
        <v>0</v>
      </c>
      <c r="E71" s="201">
        <v>0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  <c r="L71" s="201">
        <v>0</v>
      </c>
      <c r="M71" s="201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1">
        <v>0</v>
      </c>
      <c r="W71" s="201">
        <v>0</v>
      </c>
      <c r="X71" s="201">
        <v>0</v>
      </c>
      <c r="Y71" s="201">
        <v>0</v>
      </c>
      <c r="Z71" s="201">
        <v>0</v>
      </c>
      <c r="AA71" s="201">
        <v>0</v>
      </c>
    </row>
    <row r="72" spans="1:27" x14ac:dyDescent="0.2">
      <c r="A72" s="220" t="s">
        <v>252</v>
      </c>
      <c r="B72" s="221">
        <v>0</v>
      </c>
      <c r="C72" s="221">
        <v>0</v>
      </c>
      <c r="D72" s="221">
        <v>0</v>
      </c>
      <c r="E72" s="221">
        <v>0</v>
      </c>
      <c r="F72" s="221">
        <v>0</v>
      </c>
      <c r="G72" s="221">
        <v>0</v>
      </c>
      <c r="H72" s="221">
        <v>0</v>
      </c>
      <c r="I72" s="221">
        <v>0</v>
      </c>
      <c r="J72" s="221">
        <v>0</v>
      </c>
      <c r="K72" s="221">
        <v>0</v>
      </c>
      <c r="L72" s="221">
        <v>0</v>
      </c>
      <c r="M72" s="221">
        <v>0</v>
      </c>
      <c r="N72" s="221">
        <v>0</v>
      </c>
      <c r="O72" s="221">
        <v>0</v>
      </c>
      <c r="P72" s="221">
        <v>0</v>
      </c>
      <c r="Q72" s="221">
        <v>0</v>
      </c>
      <c r="R72" s="221">
        <v>0</v>
      </c>
      <c r="S72" s="221">
        <v>0</v>
      </c>
      <c r="T72" s="221">
        <v>0</v>
      </c>
      <c r="U72" s="221">
        <v>0</v>
      </c>
      <c r="V72" s="221">
        <v>0</v>
      </c>
      <c r="W72" s="221">
        <v>0</v>
      </c>
      <c r="X72" s="221">
        <v>0</v>
      </c>
      <c r="Y72" s="221">
        <v>0</v>
      </c>
      <c r="Z72" s="221">
        <v>0</v>
      </c>
      <c r="AA72" s="221">
        <v>0</v>
      </c>
    </row>
    <row r="73" spans="1:27" x14ac:dyDescent="0.2">
      <c r="A73" s="217" t="s">
        <v>253</v>
      </c>
      <c r="B73" s="222">
        <v>0</v>
      </c>
      <c r="C73" s="222">
        <v>0</v>
      </c>
      <c r="D73" s="222">
        <v>0</v>
      </c>
      <c r="E73" s="222">
        <v>0</v>
      </c>
      <c r="F73" s="222">
        <v>0</v>
      </c>
      <c r="G73" s="222">
        <v>0</v>
      </c>
      <c r="H73" s="222">
        <v>0</v>
      </c>
      <c r="I73" s="222">
        <v>0</v>
      </c>
      <c r="J73" s="222">
        <v>0</v>
      </c>
      <c r="K73" s="222">
        <v>0</v>
      </c>
      <c r="L73" s="222">
        <v>0</v>
      </c>
      <c r="M73" s="222">
        <v>0</v>
      </c>
      <c r="N73" s="222">
        <v>0</v>
      </c>
      <c r="O73" s="222">
        <v>0</v>
      </c>
      <c r="P73" s="222">
        <v>0</v>
      </c>
      <c r="Q73" s="222">
        <v>0</v>
      </c>
      <c r="R73" s="222">
        <v>0</v>
      </c>
      <c r="S73" s="222">
        <v>0</v>
      </c>
      <c r="T73" s="222">
        <v>0</v>
      </c>
      <c r="U73" s="222">
        <v>0</v>
      </c>
      <c r="V73" s="222">
        <v>0</v>
      </c>
      <c r="W73" s="222">
        <v>0</v>
      </c>
      <c r="X73" s="222">
        <v>0</v>
      </c>
      <c r="Y73" s="222">
        <v>0</v>
      </c>
      <c r="Z73" s="222">
        <v>0</v>
      </c>
      <c r="AA73" s="222">
        <v>0</v>
      </c>
    </row>
    <row r="74" spans="1:27" x14ac:dyDescent="0.2">
      <c r="A74" s="217" t="s">
        <v>254</v>
      </c>
      <c r="B74" s="223">
        <v>0</v>
      </c>
      <c r="C74" s="223">
        <v>0</v>
      </c>
      <c r="D74" s="223">
        <v>0</v>
      </c>
      <c r="E74" s="223">
        <v>0</v>
      </c>
      <c r="F74" s="223">
        <v>0</v>
      </c>
      <c r="G74" s="223">
        <v>0</v>
      </c>
      <c r="H74" s="223">
        <v>0</v>
      </c>
      <c r="I74" s="223">
        <v>0</v>
      </c>
      <c r="J74" s="223">
        <v>0</v>
      </c>
      <c r="K74" s="223">
        <v>0</v>
      </c>
      <c r="L74" s="223">
        <v>0</v>
      </c>
      <c r="M74" s="223">
        <v>0</v>
      </c>
      <c r="N74" s="223">
        <v>0</v>
      </c>
      <c r="O74" s="223">
        <v>0</v>
      </c>
      <c r="P74" s="223">
        <v>0</v>
      </c>
      <c r="Q74" s="223">
        <v>0</v>
      </c>
      <c r="R74" s="223">
        <v>0</v>
      </c>
      <c r="S74" s="223">
        <v>0</v>
      </c>
      <c r="T74" s="223">
        <v>0</v>
      </c>
      <c r="U74" s="223">
        <v>0</v>
      </c>
      <c r="V74" s="223">
        <v>0</v>
      </c>
      <c r="W74" s="223">
        <v>0</v>
      </c>
      <c r="X74" s="223">
        <v>0</v>
      </c>
      <c r="Y74" s="223">
        <v>0</v>
      </c>
      <c r="Z74" s="223">
        <v>0</v>
      </c>
      <c r="AA74" s="223">
        <v>0</v>
      </c>
    </row>
    <row r="75" spans="1:27" x14ac:dyDescent="0.2">
      <c r="A75" s="217" t="s">
        <v>255</v>
      </c>
      <c r="B75" s="224">
        <v>0</v>
      </c>
      <c r="C75" s="224">
        <v>0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24">
        <v>0</v>
      </c>
      <c r="O75" s="224">
        <v>0</v>
      </c>
      <c r="P75" s="224">
        <v>0</v>
      </c>
      <c r="Q75" s="224">
        <v>0</v>
      </c>
      <c r="R75" s="224">
        <v>0</v>
      </c>
      <c r="S75" s="224">
        <v>0</v>
      </c>
      <c r="T75" s="224">
        <v>0</v>
      </c>
      <c r="U75" s="224">
        <v>0</v>
      </c>
      <c r="V75" s="224">
        <v>0</v>
      </c>
      <c r="W75" s="224">
        <v>0</v>
      </c>
      <c r="X75" s="224">
        <v>0</v>
      </c>
      <c r="Y75" s="224">
        <v>0</v>
      </c>
      <c r="Z75" s="224">
        <v>0</v>
      </c>
      <c r="AA75" s="224">
        <v>0</v>
      </c>
    </row>
    <row r="76" spans="1:27" x14ac:dyDescent="0.2">
      <c r="A76" s="217" t="s">
        <v>256</v>
      </c>
      <c r="B76" s="224">
        <v>0</v>
      </c>
      <c r="C76" s="224">
        <v>0</v>
      </c>
      <c r="D76" s="224">
        <v>0</v>
      </c>
      <c r="E76" s="224">
        <v>0</v>
      </c>
      <c r="F76" s="224">
        <v>0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24">
        <v>0</v>
      </c>
      <c r="O76" s="224">
        <v>0</v>
      </c>
      <c r="P76" s="224">
        <v>0</v>
      </c>
      <c r="Q76" s="224">
        <v>0</v>
      </c>
      <c r="R76" s="224">
        <v>0</v>
      </c>
      <c r="S76" s="224">
        <v>0</v>
      </c>
      <c r="T76" s="224">
        <v>0</v>
      </c>
      <c r="U76" s="224">
        <v>0</v>
      </c>
      <c r="V76" s="224">
        <v>0</v>
      </c>
      <c r="W76" s="224">
        <v>0</v>
      </c>
      <c r="X76" s="224">
        <v>0</v>
      </c>
      <c r="Y76" s="224">
        <v>0</v>
      </c>
      <c r="Z76" s="224">
        <v>0</v>
      </c>
      <c r="AA76" s="224">
        <v>0</v>
      </c>
    </row>
    <row r="77" spans="1:27" x14ac:dyDescent="0.2">
      <c r="A77" s="220" t="s">
        <v>257</v>
      </c>
      <c r="B77" s="225">
        <v>0</v>
      </c>
      <c r="C77" s="225">
        <v>0</v>
      </c>
      <c r="D77" s="225">
        <v>0</v>
      </c>
      <c r="E77" s="225">
        <v>0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25">
        <v>0</v>
      </c>
      <c r="R77" s="225">
        <v>0</v>
      </c>
      <c r="S77" s="225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0</v>
      </c>
      <c r="Z77" s="225">
        <v>0</v>
      </c>
      <c r="AA77" s="225">
        <v>0</v>
      </c>
    </row>
    <row r="78" spans="1:27" x14ac:dyDescent="0.2">
      <c r="A78" s="217" t="s">
        <v>258</v>
      </c>
      <c r="B78" s="226">
        <v>0</v>
      </c>
      <c r="C78" s="226">
        <v>0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0</v>
      </c>
      <c r="P78" s="226">
        <v>0</v>
      </c>
      <c r="Q78" s="226">
        <v>0</v>
      </c>
      <c r="R78" s="226">
        <v>0</v>
      </c>
      <c r="S78" s="226">
        <v>0</v>
      </c>
      <c r="T78" s="226">
        <v>0</v>
      </c>
      <c r="U78" s="226">
        <v>0</v>
      </c>
      <c r="V78" s="226">
        <v>0</v>
      </c>
      <c r="W78" s="226">
        <v>0</v>
      </c>
      <c r="X78" s="226">
        <v>0</v>
      </c>
      <c r="Y78" s="226">
        <v>0</v>
      </c>
      <c r="Z78" s="226">
        <v>0</v>
      </c>
      <c r="AA78" s="226">
        <v>0</v>
      </c>
    </row>
    <row r="79" spans="1:27" x14ac:dyDescent="0.2">
      <c r="A79" s="217" t="s">
        <v>259</v>
      </c>
      <c r="B79" s="224">
        <v>0</v>
      </c>
      <c r="C79" s="224">
        <v>0</v>
      </c>
      <c r="D79" s="224">
        <v>0</v>
      </c>
      <c r="E79" s="224">
        <v>0</v>
      </c>
      <c r="F79" s="224">
        <v>0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24">
        <v>0</v>
      </c>
      <c r="O79" s="224">
        <v>0</v>
      </c>
      <c r="P79" s="224">
        <v>0</v>
      </c>
      <c r="Q79" s="224">
        <v>0</v>
      </c>
      <c r="R79" s="224">
        <v>0</v>
      </c>
      <c r="S79" s="224">
        <v>0</v>
      </c>
      <c r="T79" s="224">
        <v>0</v>
      </c>
      <c r="U79" s="224">
        <v>0</v>
      </c>
      <c r="V79" s="224">
        <v>0</v>
      </c>
      <c r="W79" s="224">
        <v>0</v>
      </c>
      <c r="X79" s="224">
        <v>0</v>
      </c>
      <c r="Y79" s="224">
        <v>0</v>
      </c>
      <c r="Z79" s="224">
        <v>0</v>
      </c>
      <c r="AA79" s="224">
        <v>0</v>
      </c>
    </row>
    <row r="80" spans="1:27" x14ac:dyDescent="0.2">
      <c r="A80" s="217" t="s">
        <v>260</v>
      </c>
      <c r="B80" s="224">
        <v>0</v>
      </c>
      <c r="C80" s="224">
        <v>0</v>
      </c>
      <c r="D80" s="224">
        <v>0</v>
      </c>
      <c r="E80" s="224">
        <v>0</v>
      </c>
      <c r="F80" s="224">
        <v>0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24">
        <v>0</v>
      </c>
      <c r="O80" s="224">
        <v>0</v>
      </c>
      <c r="P80" s="224">
        <v>0</v>
      </c>
      <c r="Q80" s="224">
        <v>0</v>
      </c>
      <c r="R80" s="224">
        <v>0</v>
      </c>
      <c r="S80" s="224">
        <v>0</v>
      </c>
      <c r="T80" s="224">
        <v>0</v>
      </c>
      <c r="U80" s="224">
        <v>0</v>
      </c>
      <c r="V80" s="224">
        <v>0</v>
      </c>
      <c r="W80" s="224">
        <v>0</v>
      </c>
      <c r="X80" s="224">
        <v>0</v>
      </c>
      <c r="Y80" s="224">
        <v>0</v>
      </c>
      <c r="Z80" s="224">
        <v>0</v>
      </c>
      <c r="AA80" s="224">
        <v>0</v>
      </c>
    </row>
    <row r="81" spans="1:27" x14ac:dyDescent="0.2">
      <c r="A81" s="217" t="s">
        <v>261</v>
      </c>
      <c r="B81" s="224">
        <v>0</v>
      </c>
      <c r="C81" s="224">
        <v>0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  <c r="N81" s="224">
        <v>0</v>
      </c>
      <c r="O81" s="224">
        <v>0</v>
      </c>
      <c r="P81" s="224">
        <v>0</v>
      </c>
      <c r="Q81" s="224">
        <v>0</v>
      </c>
      <c r="R81" s="224">
        <v>0</v>
      </c>
      <c r="S81" s="224">
        <v>0</v>
      </c>
      <c r="T81" s="224">
        <v>0</v>
      </c>
      <c r="U81" s="224">
        <v>0</v>
      </c>
      <c r="V81" s="224">
        <v>0</v>
      </c>
      <c r="W81" s="224">
        <v>0</v>
      </c>
      <c r="X81" s="224">
        <v>0</v>
      </c>
      <c r="Y81" s="224">
        <v>0</v>
      </c>
      <c r="Z81" s="224">
        <v>0</v>
      </c>
      <c r="AA81" s="224">
        <v>0</v>
      </c>
    </row>
    <row r="82" spans="1:27" x14ac:dyDescent="0.2">
      <c r="A82" s="217" t="s">
        <v>262</v>
      </c>
      <c r="B82" s="224">
        <v>0</v>
      </c>
      <c r="C82" s="224">
        <v>0</v>
      </c>
      <c r="D82" s="224">
        <v>0</v>
      </c>
      <c r="E82" s="224">
        <v>0</v>
      </c>
      <c r="F82" s="224">
        <v>0</v>
      </c>
      <c r="G82" s="224">
        <v>0</v>
      </c>
      <c r="H82" s="224">
        <v>0</v>
      </c>
      <c r="I82" s="224">
        <v>0</v>
      </c>
      <c r="J82" s="224">
        <v>0</v>
      </c>
      <c r="K82" s="224">
        <v>0</v>
      </c>
      <c r="L82" s="224">
        <v>0</v>
      </c>
      <c r="M82" s="224">
        <v>0</v>
      </c>
      <c r="N82" s="224">
        <v>0</v>
      </c>
      <c r="O82" s="224">
        <v>0</v>
      </c>
      <c r="P82" s="224">
        <v>0</v>
      </c>
      <c r="Q82" s="224">
        <v>0</v>
      </c>
      <c r="R82" s="224">
        <v>0</v>
      </c>
      <c r="S82" s="224">
        <v>0</v>
      </c>
      <c r="T82" s="224">
        <v>0</v>
      </c>
      <c r="U82" s="224">
        <v>0</v>
      </c>
      <c r="V82" s="224">
        <v>0</v>
      </c>
      <c r="W82" s="224">
        <v>0</v>
      </c>
      <c r="X82" s="224">
        <v>0</v>
      </c>
      <c r="Y82" s="224">
        <v>0</v>
      </c>
      <c r="Z82" s="224">
        <v>0</v>
      </c>
      <c r="AA82" s="224">
        <v>0</v>
      </c>
    </row>
    <row r="83" spans="1:27" x14ac:dyDescent="0.2">
      <c r="A83" s="220" t="s">
        <v>263</v>
      </c>
      <c r="B83" s="225">
        <v>0</v>
      </c>
      <c r="C83" s="225">
        <v>0</v>
      </c>
      <c r="D83" s="225">
        <v>0</v>
      </c>
      <c r="E83" s="225">
        <v>0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0</v>
      </c>
      <c r="M83" s="225">
        <v>0</v>
      </c>
      <c r="N83" s="225">
        <v>0</v>
      </c>
      <c r="O83" s="225">
        <v>0</v>
      </c>
      <c r="P83" s="225">
        <v>0</v>
      </c>
      <c r="Q83" s="225">
        <v>0</v>
      </c>
      <c r="R83" s="225">
        <v>0</v>
      </c>
      <c r="S83" s="225">
        <v>0</v>
      </c>
      <c r="T83" s="225">
        <v>0</v>
      </c>
      <c r="U83" s="225">
        <v>0</v>
      </c>
      <c r="V83" s="225">
        <v>0</v>
      </c>
      <c r="W83" s="225">
        <v>0</v>
      </c>
      <c r="X83" s="225">
        <v>0</v>
      </c>
      <c r="Y83" s="225">
        <v>0</v>
      </c>
      <c r="Z83" s="225">
        <v>0</v>
      </c>
      <c r="AA83" s="225">
        <v>0</v>
      </c>
    </row>
    <row r="84" spans="1:27" x14ac:dyDescent="0.2">
      <c r="A84" s="217" t="s">
        <v>264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0</v>
      </c>
    </row>
    <row r="85" spans="1:27" x14ac:dyDescent="0.2">
      <c r="A85" s="217" t="s">
        <v>265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  <c r="N85" s="224">
        <v>0</v>
      </c>
      <c r="O85" s="224">
        <v>0</v>
      </c>
      <c r="P85" s="224">
        <v>0</v>
      </c>
      <c r="Q85" s="224">
        <v>0</v>
      </c>
      <c r="R85" s="224">
        <v>0</v>
      </c>
      <c r="S85" s="224">
        <v>0</v>
      </c>
      <c r="T85" s="224">
        <v>0</v>
      </c>
      <c r="U85" s="224">
        <v>0</v>
      </c>
      <c r="V85" s="224">
        <v>0</v>
      </c>
      <c r="W85" s="224">
        <v>0</v>
      </c>
      <c r="X85" s="224">
        <v>0</v>
      </c>
      <c r="Y85" s="224">
        <v>0</v>
      </c>
      <c r="Z85" s="224">
        <v>0</v>
      </c>
      <c r="AA85" s="224">
        <v>0</v>
      </c>
    </row>
    <row r="86" spans="1:27" x14ac:dyDescent="0.2">
      <c r="A86" s="217" t="s">
        <v>266</v>
      </c>
      <c r="B86" s="224">
        <v>0</v>
      </c>
      <c r="C86" s="224">
        <v>0</v>
      </c>
      <c r="D86" s="224">
        <v>0</v>
      </c>
      <c r="E86" s="224">
        <v>0</v>
      </c>
      <c r="F86" s="224">
        <v>0</v>
      </c>
      <c r="G86" s="224">
        <v>0</v>
      </c>
      <c r="H86" s="224">
        <v>0</v>
      </c>
      <c r="I86" s="224">
        <v>0</v>
      </c>
      <c r="J86" s="224">
        <v>0</v>
      </c>
      <c r="K86" s="224">
        <v>0</v>
      </c>
      <c r="L86" s="224">
        <v>0</v>
      </c>
      <c r="M86" s="224">
        <v>0</v>
      </c>
      <c r="N86" s="224">
        <v>0</v>
      </c>
      <c r="O86" s="224">
        <v>0</v>
      </c>
      <c r="P86" s="224">
        <v>0</v>
      </c>
      <c r="Q86" s="224">
        <v>0</v>
      </c>
      <c r="R86" s="224">
        <v>0</v>
      </c>
      <c r="S86" s="224">
        <v>0</v>
      </c>
      <c r="T86" s="224">
        <v>0</v>
      </c>
      <c r="U86" s="224">
        <v>0</v>
      </c>
      <c r="V86" s="224">
        <v>0</v>
      </c>
      <c r="W86" s="224">
        <v>0</v>
      </c>
      <c r="X86" s="224">
        <v>0</v>
      </c>
      <c r="Y86" s="224">
        <v>0</v>
      </c>
      <c r="Z86" s="224">
        <v>0</v>
      </c>
      <c r="AA86" s="224">
        <v>0</v>
      </c>
    </row>
    <row r="87" spans="1:27" x14ac:dyDescent="0.2">
      <c r="A87" s="217" t="s">
        <v>267</v>
      </c>
      <c r="B87" s="224">
        <v>0</v>
      </c>
      <c r="C87" s="224">
        <v>0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  <c r="N87" s="224">
        <v>0</v>
      </c>
      <c r="O87" s="224">
        <v>0</v>
      </c>
      <c r="P87" s="224">
        <v>0</v>
      </c>
      <c r="Q87" s="224">
        <v>0</v>
      </c>
      <c r="R87" s="224">
        <v>0</v>
      </c>
      <c r="S87" s="224">
        <v>0</v>
      </c>
      <c r="T87" s="224">
        <v>0</v>
      </c>
      <c r="U87" s="224">
        <v>0</v>
      </c>
      <c r="V87" s="224">
        <v>0</v>
      </c>
      <c r="W87" s="224">
        <v>0</v>
      </c>
      <c r="X87" s="224">
        <v>0</v>
      </c>
      <c r="Y87" s="224">
        <v>0</v>
      </c>
      <c r="Z87" s="224">
        <v>0</v>
      </c>
      <c r="AA87" s="224">
        <v>0</v>
      </c>
    </row>
    <row r="88" spans="1:27" x14ac:dyDescent="0.2">
      <c r="A88" s="217" t="s">
        <v>268</v>
      </c>
      <c r="B88" s="224">
        <v>0</v>
      </c>
      <c r="C88" s="224">
        <v>0</v>
      </c>
      <c r="D88" s="224">
        <v>0</v>
      </c>
      <c r="E88" s="224">
        <v>0</v>
      </c>
      <c r="F88" s="224">
        <v>0</v>
      </c>
      <c r="G88" s="224">
        <v>0</v>
      </c>
      <c r="H88" s="224">
        <v>0</v>
      </c>
      <c r="I88" s="224">
        <v>0</v>
      </c>
      <c r="J88" s="224">
        <v>0</v>
      </c>
      <c r="K88" s="224">
        <v>0</v>
      </c>
      <c r="L88" s="224">
        <v>0</v>
      </c>
      <c r="M88" s="224">
        <v>0</v>
      </c>
      <c r="N88" s="224">
        <v>0</v>
      </c>
      <c r="O88" s="224">
        <v>0</v>
      </c>
      <c r="P88" s="224">
        <v>0</v>
      </c>
      <c r="Q88" s="224">
        <v>0</v>
      </c>
      <c r="R88" s="224">
        <v>0</v>
      </c>
      <c r="S88" s="224">
        <v>0</v>
      </c>
      <c r="T88" s="224">
        <v>0</v>
      </c>
      <c r="U88" s="224">
        <v>0</v>
      </c>
      <c r="V88" s="224">
        <v>0</v>
      </c>
      <c r="W88" s="224">
        <v>0</v>
      </c>
      <c r="X88" s="224">
        <v>0</v>
      </c>
      <c r="Y88" s="224">
        <v>0</v>
      </c>
      <c r="Z88" s="224">
        <v>0</v>
      </c>
      <c r="AA88" s="224">
        <v>0</v>
      </c>
    </row>
    <row r="89" spans="1:27" x14ac:dyDescent="0.2">
      <c r="A89" s="217" t="s">
        <v>269</v>
      </c>
      <c r="B89" s="224">
        <v>0</v>
      </c>
      <c r="C89" s="224">
        <v>0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  <c r="N89" s="224">
        <v>0</v>
      </c>
      <c r="O89" s="224">
        <v>0</v>
      </c>
      <c r="P89" s="224">
        <v>0</v>
      </c>
      <c r="Q89" s="224">
        <v>0</v>
      </c>
      <c r="R89" s="224">
        <v>0</v>
      </c>
      <c r="S89" s="224">
        <v>0</v>
      </c>
      <c r="T89" s="224">
        <v>0</v>
      </c>
      <c r="U89" s="224">
        <v>0</v>
      </c>
      <c r="V89" s="224">
        <v>0</v>
      </c>
      <c r="W89" s="224">
        <v>0</v>
      </c>
      <c r="X89" s="224">
        <v>0</v>
      </c>
      <c r="Y89" s="224">
        <v>0</v>
      </c>
      <c r="Z89" s="224">
        <v>0</v>
      </c>
      <c r="AA89" s="224">
        <v>0</v>
      </c>
    </row>
    <row r="90" spans="1:27" x14ac:dyDescent="0.2">
      <c r="A90" s="220" t="s">
        <v>270</v>
      </c>
      <c r="B90" s="227">
        <v>0</v>
      </c>
      <c r="C90" s="227">
        <v>0</v>
      </c>
      <c r="D90" s="227">
        <v>0</v>
      </c>
      <c r="E90" s="227">
        <v>0</v>
      </c>
      <c r="F90" s="227">
        <v>0</v>
      </c>
      <c r="G90" s="227">
        <v>0</v>
      </c>
      <c r="H90" s="227">
        <v>0</v>
      </c>
      <c r="I90" s="227">
        <v>0</v>
      </c>
      <c r="J90" s="227">
        <v>0</v>
      </c>
      <c r="K90" s="227">
        <v>0</v>
      </c>
      <c r="L90" s="227">
        <v>0</v>
      </c>
      <c r="M90" s="227">
        <v>0</v>
      </c>
      <c r="N90" s="227">
        <v>0</v>
      </c>
      <c r="O90" s="227">
        <v>0</v>
      </c>
      <c r="P90" s="227">
        <v>0</v>
      </c>
      <c r="Q90" s="227">
        <v>0</v>
      </c>
      <c r="R90" s="227">
        <v>0</v>
      </c>
      <c r="S90" s="227">
        <v>0</v>
      </c>
      <c r="T90" s="227">
        <v>0</v>
      </c>
      <c r="U90" s="227">
        <v>0</v>
      </c>
      <c r="V90" s="227">
        <v>0</v>
      </c>
      <c r="W90" s="227">
        <v>0</v>
      </c>
      <c r="X90" s="227">
        <v>0</v>
      </c>
      <c r="Y90" s="227">
        <v>0</v>
      </c>
      <c r="Z90" s="227">
        <v>0</v>
      </c>
      <c r="AA90" s="227">
        <v>0</v>
      </c>
    </row>
    <row r="91" spans="1:27" x14ac:dyDescent="0.2">
      <c r="A91" s="217" t="s">
        <v>271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X91" s="228">
        <v>0</v>
      </c>
      <c r="Y91" s="228">
        <v>0</v>
      </c>
      <c r="Z91" s="228">
        <v>0</v>
      </c>
      <c r="AA91" s="228">
        <v>0</v>
      </c>
    </row>
    <row r="92" spans="1:27" x14ac:dyDescent="0.2">
      <c r="A92" s="217" t="s">
        <v>272</v>
      </c>
      <c r="B92" s="211">
        <v>0</v>
      </c>
      <c r="C92" s="211">
        <v>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</row>
    <row r="93" spans="1:27" x14ac:dyDescent="0.2">
      <c r="A93" s="217" t="s">
        <v>273</v>
      </c>
      <c r="B93" s="222">
        <v>0</v>
      </c>
      <c r="C93" s="222">
        <v>0</v>
      </c>
      <c r="D93" s="222">
        <v>0</v>
      </c>
      <c r="E93" s="222">
        <v>0</v>
      </c>
      <c r="F93" s="222">
        <v>0</v>
      </c>
      <c r="G93" s="222">
        <v>0</v>
      </c>
      <c r="H93" s="222">
        <v>0</v>
      </c>
      <c r="I93" s="222">
        <v>0</v>
      </c>
      <c r="J93" s="222">
        <v>0</v>
      </c>
      <c r="K93" s="222">
        <v>0</v>
      </c>
      <c r="L93" s="222">
        <v>0</v>
      </c>
      <c r="M93" s="222">
        <v>0</v>
      </c>
      <c r="N93" s="222">
        <v>0</v>
      </c>
      <c r="O93" s="222">
        <v>0</v>
      </c>
      <c r="P93" s="222">
        <v>0</v>
      </c>
      <c r="Q93" s="222">
        <v>0</v>
      </c>
      <c r="R93" s="222">
        <v>0</v>
      </c>
      <c r="S93" s="222">
        <v>0</v>
      </c>
      <c r="T93" s="222">
        <v>0</v>
      </c>
      <c r="U93" s="222">
        <v>0</v>
      </c>
      <c r="V93" s="222">
        <v>0</v>
      </c>
      <c r="W93" s="222">
        <v>0</v>
      </c>
      <c r="X93" s="222">
        <v>0</v>
      </c>
      <c r="Y93" s="222">
        <v>0</v>
      </c>
      <c r="Z93" s="222">
        <v>0</v>
      </c>
      <c r="AA93" s="222">
        <v>0</v>
      </c>
    </row>
    <row r="94" spans="1:27" x14ac:dyDescent="0.2">
      <c r="A94" s="217" t="s">
        <v>274</v>
      </c>
      <c r="B94" s="223">
        <v>0</v>
      </c>
      <c r="C94" s="223">
        <v>0</v>
      </c>
      <c r="D94" s="223">
        <v>0</v>
      </c>
      <c r="E94" s="223">
        <v>0</v>
      </c>
      <c r="F94" s="223">
        <v>0</v>
      </c>
      <c r="G94" s="223">
        <v>0</v>
      </c>
      <c r="H94" s="223">
        <v>0</v>
      </c>
      <c r="I94" s="223">
        <v>0</v>
      </c>
      <c r="J94" s="223">
        <v>0</v>
      </c>
      <c r="K94" s="223">
        <v>0</v>
      </c>
      <c r="L94" s="223">
        <v>0</v>
      </c>
      <c r="M94" s="223">
        <v>0</v>
      </c>
      <c r="N94" s="223">
        <v>0</v>
      </c>
      <c r="O94" s="223">
        <v>0</v>
      </c>
      <c r="P94" s="223">
        <v>0</v>
      </c>
      <c r="Q94" s="223">
        <v>0</v>
      </c>
      <c r="R94" s="223">
        <v>0</v>
      </c>
      <c r="S94" s="223">
        <v>0</v>
      </c>
      <c r="T94" s="223">
        <v>0</v>
      </c>
      <c r="U94" s="223">
        <v>0</v>
      </c>
      <c r="V94" s="223">
        <v>0</v>
      </c>
      <c r="W94" s="223">
        <v>0</v>
      </c>
      <c r="X94" s="223">
        <v>0</v>
      </c>
      <c r="Y94" s="223">
        <v>0</v>
      </c>
      <c r="Z94" s="223">
        <v>0</v>
      </c>
      <c r="AA94" s="223">
        <v>0</v>
      </c>
    </row>
    <row r="95" spans="1:27" x14ac:dyDescent="0.2">
      <c r="A95" s="220" t="s">
        <v>275</v>
      </c>
      <c r="B95" s="227">
        <v>0</v>
      </c>
      <c r="C95" s="227">
        <v>0</v>
      </c>
      <c r="D95" s="227">
        <v>0</v>
      </c>
      <c r="E95" s="227">
        <v>0</v>
      </c>
      <c r="F95" s="227">
        <v>0</v>
      </c>
      <c r="G95" s="227">
        <v>0</v>
      </c>
      <c r="H95" s="227">
        <v>0</v>
      </c>
      <c r="I95" s="227">
        <v>0</v>
      </c>
      <c r="J95" s="227">
        <v>0</v>
      </c>
      <c r="K95" s="227">
        <v>0</v>
      </c>
      <c r="L95" s="227">
        <v>0</v>
      </c>
      <c r="M95" s="227">
        <v>0</v>
      </c>
      <c r="N95" s="227">
        <v>0</v>
      </c>
      <c r="O95" s="227">
        <v>0</v>
      </c>
      <c r="P95" s="227">
        <v>0</v>
      </c>
      <c r="Q95" s="227">
        <v>0</v>
      </c>
      <c r="R95" s="227">
        <v>0</v>
      </c>
      <c r="S95" s="227">
        <v>0</v>
      </c>
      <c r="T95" s="227">
        <v>0</v>
      </c>
      <c r="U95" s="227">
        <v>0</v>
      </c>
      <c r="V95" s="227">
        <v>0</v>
      </c>
      <c r="W95" s="227">
        <v>0</v>
      </c>
      <c r="X95" s="227">
        <v>0</v>
      </c>
      <c r="Y95" s="227">
        <v>0</v>
      </c>
      <c r="Z95" s="227">
        <v>0</v>
      </c>
      <c r="AA95" s="227">
        <v>0</v>
      </c>
    </row>
    <row r="96" spans="1:27" x14ac:dyDescent="0.2">
      <c r="A96" s="217" t="s">
        <v>276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29">
        <v>0</v>
      </c>
      <c r="U96" s="229">
        <v>0</v>
      </c>
      <c r="V96" s="229">
        <v>0</v>
      </c>
      <c r="W96" s="229">
        <v>0</v>
      </c>
      <c r="X96" s="229">
        <v>0</v>
      </c>
      <c r="Y96" s="229">
        <v>0</v>
      </c>
      <c r="Z96" s="229">
        <v>0</v>
      </c>
      <c r="AA96" s="229">
        <v>0</v>
      </c>
    </row>
    <row r="97" spans="1:27" x14ac:dyDescent="0.2">
      <c r="A97" s="217" t="s">
        <v>277</v>
      </c>
      <c r="B97" s="229">
        <v>0</v>
      </c>
      <c r="C97" s="229">
        <v>0</v>
      </c>
      <c r="D97" s="229">
        <v>0</v>
      </c>
      <c r="E97" s="229">
        <v>0</v>
      </c>
      <c r="F97" s="229">
        <v>0</v>
      </c>
      <c r="G97" s="229">
        <v>0</v>
      </c>
      <c r="H97" s="229">
        <v>0</v>
      </c>
      <c r="I97" s="229">
        <v>0</v>
      </c>
      <c r="J97" s="229">
        <v>0</v>
      </c>
      <c r="K97" s="229">
        <v>0</v>
      </c>
      <c r="L97" s="229">
        <v>0</v>
      </c>
      <c r="M97" s="229">
        <v>0</v>
      </c>
      <c r="N97" s="229">
        <v>0</v>
      </c>
      <c r="O97" s="229">
        <v>0</v>
      </c>
      <c r="P97" s="229">
        <v>0</v>
      </c>
      <c r="Q97" s="229">
        <v>0</v>
      </c>
      <c r="R97" s="229">
        <v>0</v>
      </c>
      <c r="S97" s="229">
        <v>0</v>
      </c>
      <c r="T97" s="229">
        <v>0</v>
      </c>
      <c r="U97" s="229">
        <v>0</v>
      </c>
      <c r="V97" s="229">
        <v>0</v>
      </c>
      <c r="W97" s="229">
        <v>0</v>
      </c>
      <c r="X97" s="229">
        <v>0</v>
      </c>
      <c r="Y97" s="229">
        <v>0</v>
      </c>
      <c r="Z97" s="229">
        <v>0</v>
      </c>
      <c r="AA97" s="229">
        <v>0</v>
      </c>
    </row>
    <row r="98" spans="1:27" ht="16" thickBot="1" x14ac:dyDescent="0.25">
      <c r="A98" s="217" t="s">
        <v>278</v>
      </c>
      <c r="B98" s="230">
        <v>0</v>
      </c>
      <c r="C98" s="230">
        <v>0</v>
      </c>
      <c r="D98" s="230">
        <v>0</v>
      </c>
      <c r="E98" s="230">
        <v>0</v>
      </c>
      <c r="F98" s="230">
        <v>0</v>
      </c>
      <c r="G98" s="230">
        <v>0</v>
      </c>
      <c r="H98" s="230">
        <v>0</v>
      </c>
      <c r="I98" s="230">
        <v>0</v>
      </c>
      <c r="J98" s="230">
        <v>0</v>
      </c>
      <c r="K98" s="230">
        <v>0</v>
      </c>
      <c r="L98" s="230">
        <v>0</v>
      </c>
      <c r="M98" s="230">
        <v>0</v>
      </c>
      <c r="N98" s="230">
        <v>0</v>
      </c>
      <c r="O98" s="230">
        <v>0</v>
      </c>
      <c r="P98" s="230">
        <v>0</v>
      </c>
      <c r="Q98" s="230">
        <v>0</v>
      </c>
      <c r="R98" s="230">
        <v>0</v>
      </c>
      <c r="S98" s="230">
        <v>0</v>
      </c>
      <c r="T98" s="230">
        <v>0</v>
      </c>
      <c r="U98" s="230">
        <v>0</v>
      </c>
      <c r="V98" s="230">
        <v>0</v>
      </c>
      <c r="W98" s="230">
        <v>0</v>
      </c>
      <c r="X98" s="230">
        <v>0</v>
      </c>
      <c r="Y98" s="230">
        <v>0</v>
      </c>
      <c r="Z98" s="230">
        <v>0</v>
      </c>
      <c r="AA98" s="230">
        <v>0</v>
      </c>
    </row>
    <row r="99" spans="1:27" x14ac:dyDescent="0.2">
      <c r="A99" s="231" t="s">
        <v>279</v>
      </c>
      <c r="B99" s="195">
        <v>3.0930885266444688</v>
      </c>
      <c r="C99" s="195">
        <v>2.9969006536903668</v>
      </c>
      <c r="D99" s="195">
        <v>3.0271586158708059</v>
      </c>
      <c r="E99" s="195">
        <v>2.9931149485366086</v>
      </c>
      <c r="F99" s="195">
        <v>2.9988953053677103</v>
      </c>
      <c r="G99" s="195">
        <v>5.8241429656489867</v>
      </c>
      <c r="H99" s="195">
        <v>5.6334074975836419</v>
      </c>
      <c r="I99" s="195">
        <v>4.1689636712008564</v>
      </c>
      <c r="J99" s="195">
        <v>11.533777331479465</v>
      </c>
      <c r="K99" s="195">
        <v>5.1864989082925259</v>
      </c>
      <c r="L99" s="195">
        <v>5.0718783958376559</v>
      </c>
      <c r="M99" s="195">
        <v>4.4179110265290369</v>
      </c>
      <c r="N99" s="195">
        <v>5.1023403181857674</v>
      </c>
      <c r="O99" s="195">
        <v>6.2505890894489902</v>
      </c>
      <c r="P99" s="195">
        <v>4.0431829337770218</v>
      </c>
      <c r="Q99" s="195">
        <v>5.3799375118285653</v>
      </c>
      <c r="R99" s="195">
        <v>5.3153392865808291</v>
      </c>
      <c r="S99" s="195">
        <v>4.3874617867632937</v>
      </c>
      <c r="T99" s="195">
        <v>5.2344641536055585</v>
      </c>
      <c r="U99" s="195">
        <v>5.659686166543338</v>
      </c>
      <c r="V99" s="195">
        <v>4.257735921809866</v>
      </c>
      <c r="W99" s="195">
        <v>9.9121545105733677</v>
      </c>
      <c r="X99" s="195">
        <v>6.4136703256749747</v>
      </c>
      <c r="Y99" s="195">
        <v>7.2417504152507775</v>
      </c>
      <c r="Z99" s="195">
        <v>5.2975042292943799</v>
      </c>
      <c r="AA99" s="195">
        <v>4.442323992801307</v>
      </c>
    </row>
    <row r="100" spans="1:27" x14ac:dyDescent="0.2">
      <c r="A100" s="219" t="s">
        <v>280</v>
      </c>
      <c r="B100" s="232">
        <v>0</v>
      </c>
      <c r="C100" s="232">
        <v>0</v>
      </c>
      <c r="D100" s="232">
        <v>0</v>
      </c>
      <c r="E100" s="232">
        <v>0</v>
      </c>
      <c r="F100" s="232">
        <v>0</v>
      </c>
      <c r="G100" s="232">
        <v>0</v>
      </c>
      <c r="H100" s="232">
        <v>0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X100" s="232">
        <v>0</v>
      </c>
      <c r="Y100" s="232">
        <v>0</v>
      </c>
      <c r="Z100" s="232">
        <v>0</v>
      </c>
      <c r="AA100" s="232">
        <v>0</v>
      </c>
    </row>
    <row r="101" spans="1:27" x14ac:dyDescent="0.2">
      <c r="A101" s="233" t="s">
        <v>281</v>
      </c>
      <c r="B101" s="208">
        <v>0</v>
      </c>
      <c r="C101" s="208">
        <v>0</v>
      </c>
      <c r="D101" s="208">
        <v>0</v>
      </c>
      <c r="E101" s="208">
        <v>0</v>
      </c>
      <c r="F101" s="208">
        <v>0</v>
      </c>
      <c r="G101" s="208">
        <v>0</v>
      </c>
      <c r="H101" s="208">
        <v>0</v>
      </c>
      <c r="I101" s="208">
        <v>0</v>
      </c>
      <c r="J101" s="208">
        <v>0</v>
      </c>
      <c r="K101" s="208">
        <v>0</v>
      </c>
      <c r="L101" s="208">
        <v>0</v>
      </c>
      <c r="M101" s="208">
        <v>0</v>
      </c>
      <c r="N101" s="208">
        <v>0</v>
      </c>
      <c r="O101" s="208">
        <v>0</v>
      </c>
      <c r="P101" s="208">
        <v>0</v>
      </c>
      <c r="Q101" s="208">
        <v>0</v>
      </c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208">
        <v>0</v>
      </c>
      <c r="X101" s="208">
        <v>0</v>
      </c>
      <c r="Y101" s="208">
        <v>0</v>
      </c>
      <c r="Z101" s="208">
        <v>0</v>
      </c>
      <c r="AA101" s="208">
        <v>0</v>
      </c>
    </row>
    <row r="102" spans="1:27" x14ac:dyDescent="0.2">
      <c r="A102" s="234" t="s">
        <v>282</v>
      </c>
      <c r="B102" s="222">
        <v>0</v>
      </c>
      <c r="C102" s="222">
        <v>0</v>
      </c>
      <c r="D102" s="222">
        <v>0</v>
      </c>
      <c r="E102" s="222">
        <v>0</v>
      </c>
      <c r="F102" s="222">
        <v>0</v>
      </c>
      <c r="G102" s="222">
        <v>0</v>
      </c>
      <c r="H102" s="222">
        <v>0</v>
      </c>
      <c r="I102" s="222">
        <v>0</v>
      </c>
      <c r="J102" s="222">
        <v>0</v>
      </c>
      <c r="K102" s="222">
        <v>0</v>
      </c>
      <c r="L102" s="222">
        <v>0</v>
      </c>
      <c r="M102" s="222">
        <v>0</v>
      </c>
      <c r="N102" s="222">
        <v>0</v>
      </c>
      <c r="O102" s="222">
        <v>0</v>
      </c>
      <c r="P102" s="222">
        <v>0</v>
      </c>
      <c r="Q102" s="222">
        <v>0</v>
      </c>
      <c r="R102" s="222">
        <v>0</v>
      </c>
      <c r="S102" s="222">
        <v>0</v>
      </c>
      <c r="T102" s="222">
        <v>0</v>
      </c>
      <c r="U102" s="222">
        <v>0</v>
      </c>
      <c r="V102" s="222">
        <v>0</v>
      </c>
      <c r="W102" s="222">
        <v>0</v>
      </c>
      <c r="X102" s="222">
        <v>0</v>
      </c>
      <c r="Y102" s="222">
        <v>0</v>
      </c>
      <c r="Z102" s="222">
        <v>0</v>
      </c>
      <c r="AA102" s="222">
        <v>0</v>
      </c>
    </row>
    <row r="103" spans="1:27" x14ac:dyDescent="0.2">
      <c r="A103" s="234" t="s">
        <v>283</v>
      </c>
      <c r="B103" s="201">
        <v>0</v>
      </c>
      <c r="C103" s="201">
        <v>0</v>
      </c>
      <c r="D103" s="201">
        <v>0</v>
      </c>
      <c r="E103" s="201">
        <v>0</v>
      </c>
      <c r="F103" s="201">
        <v>0</v>
      </c>
      <c r="G103" s="201">
        <v>0</v>
      </c>
      <c r="H103" s="201">
        <v>0</v>
      </c>
      <c r="I103" s="201">
        <v>0</v>
      </c>
      <c r="J103" s="201">
        <v>0</v>
      </c>
      <c r="K103" s="201">
        <v>0</v>
      </c>
      <c r="L103" s="201">
        <v>0</v>
      </c>
      <c r="M103" s="201">
        <v>0</v>
      </c>
      <c r="N103" s="201">
        <v>0</v>
      </c>
      <c r="O103" s="201">
        <v>0</v>
      </c>
      <c r="P103" s="201">
        <v>0</v>
      </c>
      <c r="Q103" s="201">
        <v>0</v>
      </c>
      <c r="R103" s="201">
        <v>0</v>
      </c>
      <c r="S103" s="201">
        <v>0</v>
      </c>
      <c r="T103" s="201">
        <v>0</v>
      </c>
      <c r="U103" s="201">
        <v>0</v>
      </c>
      <c r="V103" s="201">
        <v>0</v>
      </c>
      <c r="W103" s="201">
        <v>0</v>
      </c>
      <c r="X103" s="201">
        <v>0</v>
      </c>
      <c r="Y103" s="201">
        <v>0</v>
      </c>
      <c r="Z103" s="201">
        <v>0</v>
      </c>
      <c r="AA103" s="201">
        <v>0</v>
      </c>
    </row>
    <row r="104" spans="1:27" x14ac:dyDescent="0.2">
      <c r="A104" s="218" t="s">
        <v>284</v>
      </c>
      <c r="B104" s="201">
        <v>0</v>
      </c>
      <c r="C104" s="201">
        <v>0</v>
      </c>
      <c r="D104" s="201">
        <v>0</v>
      </c>
      <c r="E104" s="201">
        <v>0</v>
      </c>
      <c r="F104" s="201">
        <v>0</v>
      </c>
      <c r="G104" s="201">
        <v>0</v>
      </c>
      <c r="H104" s="201">
        <v>0</v>
      </c>
      <c r="I104" s="201">
        <v>0</v>
      </c>
      <c r="J104" s="201">
        <v>0</v>
      </c>
      <c r="K104" s="201">
        <v>0</v>
      </c>
      <c r="L104" s="201">
        <v>0</v>
      </c>
      <c r="M104" s="201">
        <v>0</v>
      </c>
      <c r="N104" s="201">
        <v>0</v>
      </c>
      <c r="O104" s="201">
        <v>0</v>
      </c>
      <c r="P104" s="201">
        <v>0</v>
      </c>
      <c r="Q104" s="201">
        <v>0</v>
      </c>
      <c r="R104" s="201">
        <v>0</v>
      </c>
      <c r="S104" s="201">
        <v>0</v>
      </c>
      <c r="T104" s="201">
        <v>0</v>
      </c>
      <c r="U104" s="201">
        <v>0</v>
      </c>
      <c r="V104" s="201">
        <v>0</v>
      </c>
      <c r="W104" s="201">
        <v>0</v>
      </c>
      <c r="X104" s="201">
        <v>0</v>
      </c>
      <c r="Y104" s="201">
        <v>0</v>
      </c>
      <c r="Z104" s="201">
        <v>0</v>
      </c>
      <c r="AA104" s="201">
        <v>0</v>
      </c>
    </row>
    <row r="105" spans="1:27" x14ac:dyDescent="0.2">
      <c r="A105" s="234" t="s">
        <v>285</v>
      </c>
      <c r="B105" s="201">
        <v>0</v>
      </c>
      <c r="C105" s="201">
        <v>0</v>
      </c>
      <c r="D105" s="201">
        <v>0</v>
      </c>
      <c r="E105" s="201">
        <v>0</v>
      </c>
      <c r="F105" s="201">
        <v>0</v>
      </c>
      <c r="G105" s="201">
        <v>0</v>
      </c>
      <c r="H105" s="201">
        <v>0</v>
      </c>
      <c r="I105" s="201">
        <v>0</v>
      </c>
      <c r="J105" s="201">
        <v>0</v>
      </c>
      <c r="K105" s="201">
        <v>0</v>
      </c>
      <c r="L105" s="201">
        <v>0</v>
      </c>
      <c r="M105" s="201">
        <v>0</v>
      </c>
      <c r="N105" s="201">
        <v>0</v>
      </c>
      <c r="O105" s="201">
        <v>0</v>
      </c>
      <c r="P105" s="201">
        <v>0</v>
      </c>
      <c r="Q105" s="201">
        <v>0</v>
      </c>
      <c r="R105" s="201">
        <v>0</v>
      </c>
      <c r="S105" s="201">
        <v>0</v>
      </c>
      <c r="T105" s="201">
        <v>0</v>
      </c>
      <c r="U105" s="201">
        <v>0</v>
      </c>
      <c r="V105" s="201">
        <v>0</v>
      </c>
      <c r="W105" s="201">
        <v>0</v>
      </c>
      <c r="X105" s="201">
        <v>0</v>
      </c>
      <c r="Y105" s="201">
        <v>0</v>
      </c>
      <c r="Z105" s="201">
        <v>0</v>
      </c>
      <c r="AA105" s="201">
        <v>0</v>
      </c>
    </row>
    <row r="106" spans="1:27" x14ac:dyDescent="0.2">
      <c r="A106" s="234" t="s">
        <v>286</v>
      </c>
      <c r="B106" s="201">
        <v>0</v>
      </c>
      <c r="C106" s="201">
        <v>0</v>
      </c>
      <c r="D106" s="201">
        <v>0</v>
      </c>
      <c r="E106" s="201">
        <v>0</v>
      </c>
      <c r="F106" s="201">
        <v>0</v>
      </c>
      <c r="G106" s="201">
        <v>0</v>
      </c>
      <c r="H106" s="201">
        <v>0</v>
      </c>
      <c r="I106" s="201">
        <v>0</v>
      </c>
      <c r="J106" s="201">
        <v>0</v>
      </c>
      <c r="K106" s="201">
        <v>0</v>
      </c>
      <c r="L106" s="201">
        <v>0</v>
      </c>
      <c r="M106" s="201">
        <v>0</v>
      </c>
      <c r="N106" s="201">
        <v>0</v>
      </c>
      <c r="O106" s="201">
        <v>0</v>
      </c>
      <c r="P106" s="201">
        <v>0</v>
      </c>
      <c r="Q106" s="201">
        <v>0</v>
      </c>
      <c r="R106" s="201">
        <v>0</v>
      </c>
      <c r="S106" s="201">
        <v>0</v>
      </c>
      <c r="T106" s="201">
        <v>0</v>
      </c>
      <c r="U106" s="201">
        <v>0</v>
      </c>
      <c r="V106" s="201">
        <v>0</v>
      </c>
      <c r="W106" s="201">
        <v>0</v>
      </c>
      <c r="X106" s="201">
        <v>0</v>
      </c>
      <c r="Y106" s="201">
        <v>0</v>
      </c>
      <c r="Z106" s="201">
        <v>0</v>
      </c>
      <c r="AA106" s="201">
        <v>0</v>
      </c>
    </row>
    <row r="107" spans="1:27" x14ac:dyDescent="0.2">
      <c r="A107" s="234" t="s">
        <v>287</v>
      </c>
      <c r="B107" s="201">
        <v>0</v>
      </c>
      <c r="C107" s="201">
        <v>0</v>
      </c>
      <c r="D107" s="201">
        <v>0</v>
      </c>
      <c r="E107" s="201">
        <v>0</v>
      </c>
      <c r="F107" s="201">
        <v>0</v>
      </c>
      <c r="G107" s="201">
        <v>0</v>
      </c>
      <c r="H107" s="201">
        <v>0</v>
      </c>
      <c r="I107" s="201">
        <v>0</v>
      </c>
      <c r="J107" s="201">
        <v>0</v>
      </c>
      <c r="K107" s="201">
        <v>0</v>
      </c>
      <c r="L107" s="201">
        <v>0</v>
      </c>
      <c r="M107" s="201">
        <v>0</v>
      </c>
      <c r="N107" s="201">
        <v>0</v>
      </c>
      <c r="O107" s="201">
        <v>0</v>
      </c>
      <c r="P107" s="201">
        <v>0</v>
      </c>
      <c r="Q107" s="201">
        <v>0</v>
      </c>
      <c r="R107" s="201">
        <v>0</v>
      </c>
      <c r="S107" s="201">
        <v>0</v>
      </c>
      <c r="T107" s="201">
        <v>0</v>
      </c>
      <c r="U107" s="201">
        <v>0</v>
      </c>
      <c r="V107" s="201">
        <v>0</v>
      </c>
      <c r="W107" s="201">
        <v>0</v>
      </c>
      <c r="X107" s="201">
        <v>0</v>
      </c>
      <c r="Y107" s="201">
        <v>0</v>
      </c>
      <c r="Z107" s="201">
        <v>0</v>
      </c>
      <c r="AA107" s="201">
        <v>0</v>
      </c>
    </row>
    <row r="108" spans="1:27" x14ac:dyDescent="0.2">
      <c r="A108" s="234" t="s">
        <v>288</v>
      </c>
      <c r="B108" s="206">
        <v>0</v>
      </c>
      <c r="C108" s="206">
        <v>0</v>
      </c>
      <c r="D108" s="206">
        <v>0</v>
      </c>
      <c r="E108" s="206">
        <v>0</v>
      </c>
      <c r="F108" s="206">
        <v>0</v>
      </c>
      <c r="G108" s="206">
        <v>0</v>
      </c>
      <c r="H108" s="206">
        <v>0</v>
      </c>
      <c r="I108" s="206">
        <v>0</v>
      </c>
      <c r="J108" s="206">
        <v>0</v>
      </c>
      <c r="K108" s="206">
        <v>0</v>
      </c>
      <c r="L108" s="206">
        <v>0</v>
      </c>
      <c r="M108" s="206">
        <v>0</v>
      </c>
      <c r="N108" s="206">
        <v>0</v>
      </c>
      <c r="O108" s="206">
        <v>0</v>
      </c>
      <c r="P108" s="206">
        <v>0</v>
      </c>
      <c r="Q108" s="206">
        <v>0</v>
      </c>
      <c r="R108" s="206">
        <v>0</v>
      </c>
      <c r="S108" s="206">
        <v>0</v>
      </c>
      <c r="T108" s="206">
        <v>0</v>
      </c>
      <c r="U108" s="206">
        <v>0</v>
      </c>
      <c r="V108" s="206">
        <v>0</v>
      </c>
      <c r="W108" s="206">
        <v>0</v>
      </c>
      <c r="X108" s="206">
        <v>0</v>
      </c>
      <c r="Y108" s="206">
        <v>0</v>
      </c>
      <c r="Z108" s="206">
        <v>0</v>
      </c>
      <c r="AA108" s="206">
        <v>0</v>
      </c>
    </row>
    <row r="109" spans="1:27" x14ac:dyDescent="0.2">
      <c r="A109" s="234" t="s">
        <v>289</v>
      </c>
      <c r="B109" s="235">
        <v>0</v>
      </c>
      <c r="C109" s="235">
        <v>0</v>
      </c>
      <c r="D109" s="235">
        <v>0</v>
      </c>
      <c r="E109" s="235">
        <v>0</v>
      </c>
      <c r="F109" s="235">
        <v>0</v>
      </c>
      <c r="G109" s="235">
        <v>0</v>
      </c>
      <c r="H109" s="235">
        <v>0</v>
      </c>
      <c r="I109" s="235">
        <v>0</v>
      </c>
      <c r="J109" s="235">
        <v>0</v>
      </c>
      <c r="K109" s="235">
        <v>0</v>
      </c>
      <c r="L109" s="235">
        <v>0</v>
      </c>
      <c r="M109" s="235">
        <v>0</v>
      </c>
      <c r="N109" s="235">
        <v>0</v>
      </c>
      <c r="O109" s="235">
        <v>0</v>
      </c>
      <c r="P109" s="235">
        <v>0</v>
      </c>
      <c r="Q109" s="235">
        <v>0</v>
      </c>
      <c r="R109" s="235">
        <v>0</v>
      </c>
      <c r="S109" s="235">
        <v>0</v>
      </c>
      <c r="T109" s="235">
        <v>0</v>
      </c>
      <c r="U109" s="235">
        <v>0</v>
      </c>
      <c r="V109" s="235">
        <v>0</v>
      </c>
      <c r="W109" s="235">
        <v>0</v>
      </c>
      <c r="X109" s="235">
        <v>0</v>
      </c>
      <c r="Y109" s="235">
        <v>0</v>
      </c>
      <c r="Z109" s="235">
        <v>0</v>
      </c>
      <c r="AA109" s="235">
        <v>0</v>
      </c>
    </row>
    <row r="110" spans="1:27" x14ac:dyDescent="0.2">
      <c r="A110" s="234" t="s">
        <v>290</v>
      </c>
      <c r="B110" s="201">
        <v>0</v>
      </c>
      <c r="C110" s="201">
        <v>0</v>
      </c>
      <c r="D110" s="201">
        <v>0</v>
      </c>
      <c r="E110" s="201">
        <v>0</v>
      </c>
      <c r="F110" s="201">
        <v>0</v>
      </c>
      <c r="G110" s="201">
        <v>0</v>
      </c>
      <c r="H110" s="201">
        <v>0</v>
      </c>
      <c r="I110" s="201">
        <v>0</v>
      </c>
      <c r="J110" s="201">
        <v>0</v>
      </c>
      <c r="K110" s="201">
        <v>0</v>
      </c>
      <c r="L110" s="201">
        <v>0</v>
      </c>
      <c r="M110" s="201">
        <v>0</v>
      </c>
      <c r="N110" s="201">
        <v>0</v>
      </c>
      <c r="O110" s="201">
        <v>0</v>
      </c>
      <c r="P110" s="201">
        <v>0</v>
      </c>
      <c r="Q110" s="201">
        <v>0</v>
      </c>
      <c r="R110" s="201">
        <v>0</v>
      </c>
      <c r="S110" s="201">
        <v>0</v>
      </c>
      <c r="T110" s="201">
        <v>0</v>
      </c>
      <c r="U110" s="201">
        <v>0</v>
      </c>
      <c r="V110" s="201">
        <v>0</v>
      </c>
      <c r="W110" s="201">
        <v>0</v>
      </c>
      <c r="X110" s="201">
        <v>0</v>
      </c>
      <c r="Y110" s="201">
        <v>0</v>
      </c>
      <c r="Z110" s="201">
        <v>0</v>
      </c>
      <c r="AA110" s="201">
        <v>0</v>
      </c>
    </row>
    <row r="111" spans="1:27" x14ac:dyDescent="0.2">
      <c r="A111" s="233" t="s">
        <v>291</v>
      </c>
      <c r="B111" s="236">
        <v>0</v>
      </c>
      <c r="C111" s="236">
        <v>0</v>
      </c>
      <c r="D111" s="236">
        <v>0</v>
      </c>
      <c r="E111" s="236">
        <v>0</v>
      </c>
      <c r="F111" s="236">
        <v>0</v>
      </c>
      <c r="G111" s="236">
        <v>0</v>
      </c>
      <c r="H111" s="236">
        <v>0</v>
      </c>
      <c r="I111" s="236">
        <v>0</v>
      </c>
      <c r="J111" s="236">
        <v>0</v>
      </c>
      <c r="K111" s="236">
        <v>0</v>
      </c>
      <c r="L111" s="236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6">
        <v>0</v>
      </c>
      <c r="S111" s="236">
        <v>0</v>
      </c>
      <c r="T111" s="236">
        <v>0</v>
      </c>
      <c r="U111" s="236">
        <v>0</v>
      </c>
      <c r="V111" s="236">
        <v>0</v>
      </c>
      <c r="W111" s="236">
        <v>0</v>
      </c>
      <c r="X111" s="236">
        <v>0</v>
      </c>
      <c r="Y111" s="236">
        <v>0</v>
      </c>
      <c r="Z111" s="236">
        <v>0</v>
      </c>
      <c r="AA111" s="236">
        <v>0</v>
      </c>
    </row>
    <row r="112" spans="1:27" x14ac:dyDescent="0.2">
      <c r="A112" s="234" t="s">
        <v>292</v>
      </c>
      <c r="B112" s="201">
        <v>0</v>
      </c>
      <c r="C112" s="201">
        <v>0</v>
      </c>
      <c r="D112" s="201">
        <v>0</v>
      </c>
      <c r="E112" s="201">
        <v>0</v>
      </c>
      <c r="F112" s="201">
        <v>0</v>
      </c>
      <c r="G112" s="201">
        <v>0</v>
      </c>
      <c r="H112" s="201">
        <v>0</v>
      </c>
      <c r="I112" s="201">
        <v>0</v>
      </c>
      <c r="J112" s="201">
        <v>0</v>
      </c>
      <c r="K112" s="201">
        <v>0</v>
      </c>
      <c r="L112" s="201">
        <v>0</v>
      </c>
      <c r="M112" s="201">
        <v>0</v>
      </c>
      <c r="N112" s="201">
        <v>0</v>
      </c>
      <c r="O112" s="201">
        <v>0</v>
      </c>
      <c r="P112" s="201">
        <v>0</v>
      </c>
      <c r="Q112" s="201">
        <v>0</v>
      </c>
      <c r="R112" s="201">
        <v>0</v>
      </c>
      <c r="S112" s="201">
        <v>0</v>
      </c>
      <c r="T112" s="201">
        <v>0</v>
      </c>
      <c r="U112" s="201">
        <v>0</v>
      </c>
      <c r="V112" s="201">
        <v>0</v>
      </c>
      <c r="W112" s="201">
        <v>0</v>
      </c>
      <c r="X112" s="201">
        <v>0</v>
      </c>
      <c r="Y112" s="201">
        <v>0</v>
      </c>
      <c r="Z112" s="201">
        <v>0</v>
      </c>
      <c r="AA112" s="201">
        <v>0</v>
      </c>
    </row>
    <row r="113" spans="1:27" x14ac:dyDescent="0.2">
      <c r="A113" s="234" t="s">
        <v>293</v>
      </c>
      <c r="B113" s="201">
        <v>0</v>
      </c>
      <c r="C113" s="201">
        <v>0</v>
      </c>
      <c r="D113" s="201">
        <v>0</v>
      </c>
      <c r="E113" s="201">
        <v>0</v>
      </c>
      <c r="F113" s="201">
        <v>0</v>
      </c>
      <c r="G113" s="201">
        <v>0</v>
      </c>
      <c r="H113" s="201">
        <v>0</v>
      </c>
      <c r="I113" s="201">
        <v>0</v>
      </c>
      <c r="J113" s="201">
        <v>0</v>
      </c>
      <c r="K113" s="201">
        <v>0</v>
      </c>
      <c r="L113" s="201">
        <v>0</v>
      </c>
      <c r="M113" s="201">
        <v>0</v>
      </c>
      <c r="N113" s="201">
        <v>0</v>
      </c>
      <c r="O113" s="201">
        <v>0</v>
      </c>
      <c r="P113" s="201">
        <v>0</v>
      </c>
      <c r="Q113" s="201">
        <v>0</v>
      </c>
      <c r="R113" s="201">
        <v>0</v>
      </c>
      <c r="S113" s="201">
        <v>0</v>
      </c>
      <c r="T113" s="201">
        <v>0</v>
      </c>
      <c r="U113" s="201">
        <v>0</v>
      </c>
      <c r="V113" s="201">
        <v>0</v>
      </c>
      <c r="W113" s="201">
        <v>0</v>
      </c>
      <c r="X113" s="201">
        <v>0</v>
      </c>
      <c r="Y113" s="201">
        <v>0</v>
      </c>
      <c r="Z113" s="201">
        <v>0</v>
      </c>
      <c r="AA113" s="201">
        <v>0</v>
      </c>
    </row>
    <row r="114" spans="1:27" x14ac:dyDescent="0.2">
      <c r="A114" s="218" t="s">
        <v>294</v>
      </c>
      <c r="B114" s="201">
        <v>0</v>
      </c>
      <c r="C114" s="201">
        <v>0</v>
      </c>
      <c r="D114" s="201">
        <v>0</v>
      </c>
      <c r="E114" s="201">
        <v>0</v>
      </c>
      <c r="F114" s="201">
        <v>0</v>
      </c>
      <c r="G114" s="201">
        <v>0</v>
      </c>
      <c r="H114" s="201">
        <v>0</v>
      </c>
      <c r="I114" s="201">
        <v>0</v>
      </c>
      <c r="J114" s="201">
        <v>0</v>
      </c>
      <c r="K114" s="201">
        <v>0</v>
      </c>
      <c r="L114" s="201">
        <v>0</v>
      </c>
      <c r="M114" s="201">
        <v>0</v>
      </c>
      <c r="N114" s="201">
        <v>0</v>
      </c>
      <c r="O114" s="201">
        <v>0</v>
      </c>
      <c r="P114" s="201">
        <v>0</v>
      </c>
      <c r="Q114" s="201">
        <v>0</v>
      </c>
      <c r="R114" s="201">
        <v>0</v>
      </c>
      <c r="S114" s="201">
        <v>0</v>
      </c>
      <c r="T114" s="201">
        <v>0</v>
      </c>
      <c r="U114" s="201">
        <v>0</v>
      </c>
      <c r="V114" s="201">
        <v>0</v>
      </c>
      <c r="W114" s="201">
        <v>0</v>
      </c>
      <c r="X114" s="201">
        <v>0</v>
      </c>
      <c r="Y114" s="201">
        <v>0</v>
      </c>
      <c r="Z114" s="201">
        <v>0</v>
      </c>
      <c r="AA114" s="201">
        <v>0</v>
      </c>
    </row>
    <row r="115" spans="1:27" x14ac:dyDescent="0.2">
      <c r="A115" s="234" t="s">
        <v>295</v>
      </c>
      <c r="B115" s="201">
        <v>0</v>
      </c>
      <c r="C115" s="201">
        <v>0</v>
      </c>
      <c r="D115" s="201">
        <v>0</v>
      </c>
      <c r="E115" s="201">
        <v>0</v>
      </c>
      <c r="F115" s="201">
        <v>0</v>
      </c>
      <c r="G115" s="201">
        <v>0</v>
      </c>
      <c r="H115" s="201">
        <v>0</v>
      </c>
      <c r="I115" s="201">
        <v>0</v>
      </c>
      <c r="J115" s="201">
        <v>0</v>
      </c>
      <c r="K115" s="201">
        <v>0</v>
      </c>
      <c r="L115" s="201">
        <v>0</v>
      </c>
      <c r="M115" s="201">
        <v>0</v>
      </c>
      <c r="N115" s="201">
        <v>0</v>
      </c>
      <c r="O115" s="201">
        <v>0</v>
      </c>
      <c r="P115" s="201">
        <v>0</v>
      </c>
      <c r="Q115" s="201">
        <v>0</v>
      </c>
      <c r="R115" s="201">
        <v>0</v>
      </c>
      <c r="S115" s="201">
        <v>0</v>
      </c>
      <c r="T115" s="201">
        <v>0</v>
      </c>
      <c r="U115" s="201">
        <v>0</v>
      </c>
      <c r="V115" s="201">
        <v>0</v>
      </c>
      <c r="W115" s="201">
        <v>0</v>
      </c>
      <c r="X115" s="201">
        <v>0</v>
      </c>
      <c r="Y115" s="201">
        <v>0</v>
      </c>
      <c r="Z115" s="201">
        <v>0</v>
      </c>
      <c r="AA115" s="201">
        <v>0</v>
      </c>
    </row>
    <row r="116" spans="1:27" x14ac:dyDescent="0.2">
      <c r="A116" s="234" t="s">
        <v>296</v>
      </c>
      <c r="B116" s="201">
        <v>0</v>
      </c>
      <c r="C116" s="201">
        <v>0</v>
      </c>
      <c r="D116" s="201">
        <v>0</v>
      </c>
      <c r="E116" s="201">
        <v>0</v>
      </c>
      <c r="F116" s="201">
        <v>0</v>
      </c>
      <c r="G116" s="201">
        <v>0</v>
      </c>
      <c r="H116" s="201">
        <v>0</v>
      </c>
      <c r="I116" s="201">
        <v>0</v>
      </c>
      <c r="J116" s="201">
        <v>0</v>
      </c>
      <c r="K116" s="201">
        <v>0</v>
      </c>
      <c r="L116" s="201">
        <v>0</v>
      </c>
      <c r="M116" s="201">
        <v>0</v>
      </c>
      <c r="N116" s="201">
        <v>0</v>
      </c>
      <c r="O116" s="201">
        <v>0</v>
      </c>
      <c r="P116" s="201">
        <v>0</v>
      </c>
      <c r="Q116" s="201">
        <v>0</v>
      </c>
      <c r="R116" s="201">
        <v>0</v>
      </c>
      <c r="S116" s="201">
        <v>0</v>
      </c>
      <c r="T116" s="201">
        <v>0</v>
      </c>
      <c r="U116" s="201">
        <v>0</v>
      </c>
      <c r="V116" s="201">
        <v>0</v>
      </c>
      <c r="W116" s="201">
        <v>0</v>
      </c>
      <c r="X116" s="201">
        <v>0</v>
      </c>
      <c r="Y116" s="201">
        <v>0</v>
      </c>
      <c r="Z116" s="201">
        <v>0</v>
      </c>
      <c r="AA116" s="201">
        <v>0</v>
      </c>
    </row>
    <row r="117" spans="1:27" x14ac:dyDescent="0.2">
      <c r="A117" s="234" t="s">
        <v>297</v>
      </c>
      <c r="B117" s="201">
        <v>0</v>
      </c>
      <c r="C117" s="201">
        <v>0</v>
      </c>
      <c r="D117" s="201">
        <v>0</v>
      </c>
      <c r="E117" s="201">
        <v>0</v>
      </c>
      <c r="F117" s="201">
        <v>0</v>
      </c>
      <c r="G117" s="201">
        <v>0</v>
      </c>
      <c r="H117" s="201">
        <v>0</v>
      </c>
      <c r="I117" s="201">
        <v>0</v>
      </c>
      <c r="J117" s="201">
        <v>0</v>
      </c>
      <c r="K117" s="201">
        <v>0</v>
      </c>
      <c r="L117" s="201">
        <v>0</v>
      </c>
      <c r="M117" s="201">
        <v>0</v>
      </c>
      <c r="N117" s="201">
        <v>0</v>
      </c>
      <c r="O117" s="201">
        <v>0</v>
      </c>
      <c r="P117" s="201">
        <v>0</v>
      </c>
      <c r="Q117" s="201">
        <v>0</v>
      </c>
      <c r="R117" s="201">
        <v>0</v>
      </c>
      <c r="S117" s="201">
        <v>0</v>
      </c>
      <c r="T117" s="201">
        <v>0</v>
      </c>
      <c r="U117" s="201">
        <v>0</v>
      </c>
      <c r="V117" s="201">
        <v>0</v>
      </c>
      <c r="W117" s="201">
        <v>0</v>
      </c>
      <c r="X117" s="201">
        <v>0</v>
      </c>
      <c r="Y117" s="201">
        <v>0</v>
      </c>
      <c r="Z117" s="201">
        <v>0</v>
      </c>
      <c r="AA117" s="201">
        <v>0</v>
      </c>
    </row>
    <row r="118" spans="1:27" x14ac:dyDescent="0.2">
      <c r="A118" s="234" t="s">
        <v>298</v>
      </c>
      <c r="B118" s="201">
        <v>0</v>
      </c>
      <c r="C118" s="201">
        <v>0</v>
      </c>
      <c r="D118" s="201">
        <v>0</v>
      </c>
      <c r="E118" s="201">
        <v>0</v>
      </c>
      <c r="F118" s="201">
        <v>0</v>
      </c>
      <c r="G118" s="201">
        <v>0</v>
      </c>
      <c r="H118" s="201">
        <v>0</v>
      </c>
      <c r="I118" s="201">
        <v>0</v>
      </c>
      <c r="J118" s="201">
        <v>0</v>
      </c>
      <c r="K118" s="201">
        <v>0</v>
      </c>
      <c r="L118" s="201">
        <v>0</v>
      </c>
      <c r="M118" s="201">
        <v>0</v>
      </c>
      <c r="N118" s="201">
        <v>0</v>
      </c>
      <c r="O118" s="201">
        <v>0</v>
      </c>
      <c r="P118" s="201">
        <v>0</v>
      </c>
      <c r="Q118" s="201">
        <v>0</v>
      </c>
      <c r="R118" s="201">
        <v>0</v>
      </c>
      <c r="S118" s="201">
        <v>0</v>
      </c>
      <c r="T118" s="201">
        <v>0</v>
      </c>
      <c r="U118" s="201">
        <v>0</v>
      </c>
      <c r="V118" s="201">
        <v>0</v>
      </c>
      <c r="W118" s="201">
        <v>0</v>
      </c>
      <c r="X118" s="201">
        <v>0</v>
      </c>
      <c r="Y118" s="201">
        <v>0</v>
      </c>
      <c r="Z118" s="201">
        <v>0</v>
      </c>
      <c r="AA118" s="201">
        <v>0</v>
      </c>
    </row>
    <row r="119" spans="1:27" x14ac:dyDescent="0.2">
      <c r="A119" s="234" t="s">
        <v>299</v>
      </c>
      <c r="B119" s="201">
        <v>0</v>
      </c>
      <c r="C119" s="201">
        <v>0</v>
      </c>
      <c r="D119" s="201">
        <v>0</v>
      </c>
      <c r="E119" s="201">
        <v>0</v>
      </c>
      <c r="F119" s="201">
        <v>0</v>
      </c>
      <c r="G119" s="201">
        <v>0</v>
      </c>
      <c r="H119" s="201">
        <v>0</v>
      </c>
      <c r="I119" s="201">
        <v>0</v>
      </c>
      <c r="J119" s="201">
        <v>0</v>
      </c>
      <c r="K119" s="201">
        <v>0</v>
      </c>
      <c r="L119" s="201">
        <v>0</v>
      </c>
      <c r="M119" s="201">
        <v>0</v>
      </c>
      <c r="N119" s="201">
        <v>0</v>
      </c>
      <c r="O119" s="201">
        <v>0</v>
      </c>
      <c r="P119" s="201">
        <v>0</v>
      </c>
      <c r="Q119" s="201">
        <v>0</v>
      </c>
      <c r="R119" s="201">
        <v>0</v>
      </c>
      <c r="S119" s="201">
        <v>0</v>
      </c>
      <c r="T119" s="201">
        <v>0</v>
      </c>
      <c r="U119" s="201">
        <v>0</v>
      </c>
      <c r="V119" s="201">
        <v>0</v>
      </c>
      <c r="W119" s="201">
        <v>0</v>
      </c>
      <c r="X119" s="201">
        <v>0</v>
      </c>
      <c r="Y119" s="201">
        <v>0</v>
      </c>
      <c r="Z119" s="201">
        <v>0</v>
      </c>
      <c r="AA119" s="201">
        <v>0</v>
      </c>
    </row>
    <row r="120" spans="1:27" x14ac:dyDescent="0.2">
      <c r="A120" s="234" t="s">
        <v>300</v>
      </c>
      <c r="B120" s="206">
        <v>0</v>
      </c>
      <c r="C120" s="206">
        <v>0</v>
      </c>
      <c r="D120" s="206">
        <v>0</v>
      </c>
      <c r="E120" s="206">
        <v>0</v>
      </c>
      <c r="F120" s="206">
        <v>0</v>
      </c>
      <c r="G120" s="206">
        <v>0</v>
      </c>
      <c r="H120" s="206">
        <v>0</v>
      </c>
      <c r="I120" s="206">
        <v>0</v>
      </c>
      <c r="J120" s="206">
        <v>0</v>
      </c>
      <c r="K120" s="206">
        <v>0</v>
      </c>
      <c r="L120" s="206">
        <v>0</v>
      </c>
      <c r="M120" s="206">
        <v>0</v>
      </c>
      <c r="N120" s="206">
        <v>0</v>
      </c>
      <c r="O120" s="206">
        <v>0</v>
      </c>
      <c r="P120" s="206">
        <v>0</v>
      </c>
      <c r="Q120" s="206">
        <v>0</v>
      </c>
      <c r="R120" s="206">
        <v>0</v>
      </c>
      <c r="S120" s="206">
        <v>0</v>
      </c>
      <c r="T120" s="206">
        <v>0</v>
      </c>
      <c r="U120" s="206">
        <v>0</v>
      </c>
      <c r="V120" s="206">
        <v>0</v>
      </c>
      <c r="W120" s="206">
        <v>0</v>
      </c>
      <c r="X120" s="206">
        <v>0</v>
      </c>
      <c r="Y120" s="206">
        <v>0</v>
      </c>
      <c r="Z120" s="206">
        <v>0</v>
      </c>
      <c r="AA120" s="206">
        <v>0</v>
      </c>
    </row>
    <row r="121" spans="1:27" x14ac:dyDescent="0.2">
      <c r="A121" s="234" t="s">
        <v>301</v>
      </c>
      <c r="B121" s="201">
        <v>0</v>
      </c>
      <c r="C121" s="201">
        <v>0</v>
      </c>
      <c r="D121" s="201">
        <v>0</v>
      </c>
      <c r="E121" s="201">
        <v>0</v>
      </c>
      <c r="F121" s="201">
        <v>0</v>
      </c>
      <c r="G121" s="201">
        <v>0</v>
      </c>
      <c r="H121" s="201">
        <v>0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</row>
    <row r="122" spans="1:27" x14ac:dyDescent="0.2">
      <c r="A122" s="219" t="s">
        <v>302</v>
      </c>
      <c r="B122" s="237">
        <v>0</v>
      </c>
      <c r="C122" s="237">
        <v>0</v>
      </c>
      <c r="D122" s="237">
        <v>0</v>
      </c>
      <c r="E122" s="237">
        <v>0</v>
      </c>
      <c r="F122" s="237">
        <v>0</v>
      </c>
      <c r="G122" s="237">
        <v>0</v>
      </c>
      <c r="H122" s="237">
        <v>0</v>
      </c>
      <c r="I122" s="237">
        <v>0</v>
      </c>
      <c r="J122" s="237">
        <v>0</v>
      </c>
      <c r="K122" s="237">
        <v>0</v>
      </c>
      <c r="L122" s="237">
        <v>0</v>
      </c>
      <c r="M122" s="237">
        <v>0</v>
      </c>
      <c r="N122" s="237">
        <v>0</v>
      </c>
      <c r="O122" s="237">
        <v>0</v>
      </c>
      <c r="P122" s="237">
        <v>0</v>
      </c>
      <c r="Q122" s="237">
        <v>0</v>
      </c>
      <c r="R122" s="237">
        <v>0</v>
      </c>
      <c r="S122" s="237">
        <v>0</v>
      </c>
      <c r="T122" s="237">
        <v>0</v>
      </c>
      <c r="U122" s="237">
        <v>0</v>
      </c>
      <c r="V122" s="237">
        <v>0</v>
      </c>
      <c r="W122" s="237">
        <v>0</v>
      </c>
      <c r="X122" s="237">
        <v>0</v>
      </c>
      <c r="Y122" s="237">
        <v>0</v>
      </c>
      <c r="Z122" s="237">
        <v>0</v>
      </c>
      <c r="AA122" s="237">
        <v>0</v>
      </c>
    </row>
    <row r="123" spans="1:27" x14ac:dyDescent="0.2">
      <c r="A123" s="233" t="s">
        <v>303</v>
      </c>
      <c r="B123" s="229">
        <v>0</v>
      </c>
      <c r="C123" s="229">
        <v>0</v>
      </c>
      <c r="D123" s="229">
        <v>0</v>
      </c>
      <c r="E123" s="229">
        <v>0</v>
      </c>
      <c r="F123" s="229">
        <v>0</v>
      </c>
      <c r="G123" s="229">
        <v>0</v>
      </c>
      <c r="H123" s="229">
        <v>0</v>
      </c>
      <c r="I123" s="229">
        <v>0</v>
      </c>
      <c r="J123" s="229">
        <v>0</v>
      </c>
      <c r="K123" s="229">
        <v>0</v>
      </c>
      <c r="L123" s="229">
        <v>0</v>
      </c>
      <c r="M123" s="229">
        <v>0</v>
      </c>
      <c r="N123" s="229">
        <v>0</v>
      </c>
      <c r="O123" s="229">
        <v>0</v>
      </c>
      <c r="P123" s="229">
        <v>0</v>
      </c>
      <c r="Q123" s="229">
        <v>0</v>
      </c>
      <c r="R123" s="229">
        <v>0</v>
      </c>
      <c r="S123" s="229">
        <v>0</v>
      </c>
      <c r="T123" s="229">
        <v>0</v>
      </c>
      <c r="U123" s="229">
        <v>0</v>
      </c>
      <c r="V123" s="229">
        <v>0</v>
      </c>
      <c r="W123" s="229">
        <v>0</v>
      </c>
      <c r="X123" s="229">
        <v>0</v>
      </c>
      <c r="Y123" s="229">
        <v>0</v>
      </c>
      <c r="Z123" s="229">
        <v>0</v>
      </c>
      <c r="AA123" s="229">
        <v>0</v>
      </c>
    </row>
    <row r="124" spans="1:27" x14ac:dyDescent="0.2">
      <c r="A124" s="234" t="s">
        <v>304</v>
      </c>
      <c r="B124" s="222">
        <v>0</v>
      </c>
      <c r="C124" s="222">
        <v>0</v>
      </c>
      <c r="D124" s="222">
        <v>0</v>
      </c>
      <c r="E124" s="222">
        <v>0</v>
      </c>
      <c r="F124" s="222">
        <v>0</v>
      </c>
      <c r="G124" s="222">
        <v>0</v>
      </c>
      <c r="H124" s="222">
        <v>0</v>
      </c>
      <c r="I124" s="222">
        <v>0</v>
      </c>
      <c r="J124" s="222">
        <v>0</v>
      </c>
      <c r="K124" s="222">
        <v>0</v>
      </c>
      <c r="L124" s="222">
        <v>0</v>
      </c>
      <c r="M124" s="222">
        <v>0</v>
      </c>
      <c r="N124" s="222">
        <v>0</v>
      </c>
      <c r="O124" s="222">
        <v>0</v>
      </c>
      <c r="P124" s="222">
        <v>0</v>
      </c>
      <c r="Q124" s="222">
        <v>0</v>
      </c>
      <c r="R124" s="222">
        <v>0</v>
      </c>
      <c r="S124" s="222">
        <v>0</v>
      </c>
      <c r="T124" s="222">
        <v>0</v>
      </c>
      <c r="U124" s="222">
        <v>0</v>
      </c>
      <c r="V124" s="222">
        <v>0</v>
      </c>
      <c r="W124" s="222">
        <v>0</v>
      </c>
      <c r="X124" s="222">
        <v>0</v>
      </c>
      <c r="Y124" s="222">
        <v>0</v>
      </c>
      <c r="Z124" s="222">
        <v>0</v>
      </c>
      <c r="AA124" s="222">
        <v>0</v>
      </c>
    </row>
    <row r="125" spans="1:27" x14ac:dyDescent="0.2">
      <c r="A125" s="234" t="s">
        <v>305</v>
      </c>
      <c r="B125" s="222">
        <v>0</v>
      </c>
      <c r="C125" s="222">
        <v>0</v>
      </c>
      <c r="D125" s="222">
        <v>0</v>
      </c>
      <c r="E125" s="222">
        <v>0</v>
      </c>
      <c r="F125" s="222">
        <v>0</v>
      </c>
      <c r="G125" s="222">
        <v>0</v>
      </c>
      <c r="H125" s="222">
        <v>0</v>
      </c>
      <c r="I125" s="222">
        <v>0</v>
      </c>
      <c r="J125" s="222">
        <v>0</v>
      </c>
      <c r="K125" s="222">
        <v>0</v>
      </c>
      <c r="L125" s="222">
        <v>0</v>
      </c>
      <c r="M125" s="222">
        <v>0</v>
      </c>
      <c r="N125" s="222">
        <v>0</v>
      </c>
      <c r="O125" s="222">
        <v>0</v>
      </c>
      <c r="P125" s="222">
        <v>0</v>
      </c>
      <c r="Q125" s="222">
        <v>0</v>
      </c>
      <c r="R125" s="222">
        <v>0</v>
      </c>
      <c r="S125" s="222">
        <v>0</v>
      </c>
      <c r="T125" s="222">
        <v>0</v>
      </c>
      <c r="U125" s="222">
        <v>0</v>
      </c>
      <c r="V125" s="222">
        <v>0</v>
      </c>
      <c r="W125" s="222">
        <v>0</v>
      </c>
      <c r="X125" s="222">
        <v>0</v>
      </c>
      <c r="Y125" s="222">
        <v>0</v>
      </c>
      <c r="Z125" s="222">
        <v>0</v>
      </c>
      <c r="AA125" s="222">
        <v>0</v>
      </c>
    </row>
    <row r="126" spans="1:27" x14ac:dyDescent="0.2">
      <c r="A126" s="233" t="s">
        <v>306</v>
      </c>
      <c r="B126" s="229">
        <v>0</v>
      </c>
      <c r="C126" s="229">
        <v>0</v>
      </c>
      <c r="D126" s="229">
        <v>0</v>
      </c>
      <c r="E126" s="229">
        <v>0</v>
      </c>
      <c r="F126" s="229">
        <v>0</v>
      </c>
      <c r="G126" s="229">
        <v>0</v>
      </c>
      <c r="H126" s="229">
        <v>0</v>
      </c>
      <c r="I126" s="229">
        <v>0</v>
      </c>
      <c r="J126" s="229">
        <v>0</v>
      </c>
      <c r="K126" s="229">
        <v>0</v>
      </c>
      <c r="L126" s="229">
        <v>0</v>
      </c>
      <c r="M126" s="229">
        <v>0</v>
      </c>
      <c r="N126" s="229">
        <v>0</v>
      </c>
      <c r="O126" s="229">
        <v>0</v>
      </c>
      <c r="P126" s="229">
        <v>0</v>
      </c>
      <c r="Q126" s="229">
        <v>0</v>
      </c>
      <c r="R126" s="229">
        <v>0</v>
      </c>
      <c r="S126" s="229">
        <v>0</v>
      </c>
      <c r="T126" s="229">
        <v>0</v>
      </c>
      <c r="U126" s="229">
        <v>0</v>
      </c>
      <c r="V126" s="229">
        <v>0</v>
      </c>
      <c r="W126" s="229">
        <v>0</v>
      </c>
      <c r="X126" s="229">
        <v>0</v>
      </c>
      <c r="Y126" s="229">
        <v>0</v>
      </c>
      <c r="Z126" s="229">
        <v>0</v>
      </c>
      <c r="AA126" s="229">
        <v>0</v>
      </c>
    </row>
    <row r="127" spans="1:27" x14ac:dyDescent="0.2">
      <c r="A127" s="234" t="s">
        <v>307</v>
      </c>
      <c r="B127" s="222">
        <v>0</v>
      </c>
      <c r="C127" s="222">
        <v>0</v>
      </c>
      <c r="D127" s="222">
        <v>0</v>
      </c>
      <c r="E127" s="222">
        <v>0</v>
      </c>
      <c r="F127" s="222">
        <v>0</v>
      </c>
      <c r="G127" s="222">
        <v>0</v>
      </c>
      <c r="H127" s="222">
        <v>0</v>
      </c>
      <c r="I127" s="222">
        <v>0</v>
      </c>
      <c r="J127" s="222">
        <v>0</v>
      </c>
      <c r="K127" s="222">
        <v>0</v>
      </c>
      <c r="L127" s="222">
        <v>0</v>
      </c>
      <c r="M127" s="222">
        <v>0</v>
      </c>
      <c r="N127" s="222">
        <v>0</v>
      </c>
      <c r="O127" s="222">
        <v>0</v>
      </c>
      <c r="P127" s="222">
        <v>0</v>
      </c>
      <c r="Q127" s="222">
        <v>0</v>
      </c>
      <c r="R127" s="222">
        <v>0</v>
      </c>
      <c r="S127" s="222">
        <v>0</v>
      </c>
      <c r="T127" s="222">
        <v>0</v>
      </c>
      <c r="U127" s="222">
        <v>0</v>
      </c>
      <c r="V127" s="222">
        <v>0</v>
      </c>
      <c r="W127" s="222">
        <v>0</v>
      </c>
      <c r="X127" s="222">
        <v>0</v>
      </c>
      <c r="Y127" s="222">
        <v>0</v>
      </c>
      <c r="Z127" s="222">
        <v>0</v>
      </c>
      <c r="AA127" s="222">
        <v>0</v>
      </c>
    </row>
    <row r="128" spans="1:27" x14ac:dyDescent="0.2">
      <c r="A128" s="234" t="s">
        <v>308</v>
      </c>
      <c r="B128" s="222">
        <v>0</v>
      </c>
      <c r="C128" s="222">
        <v>0</v>
      </c>
      <c r="D128" s="222">
        <v>0</v>
      </c>
      <c r="E128" s="222">
        <v>0</v>
      </c>
      <c r="F128" s="222">
        <v>0</v>
      </c>
      <c r="G128" s="222">
        <v>0</v>
      </c>
      <c r="H128" s="222">
        <v>0</v>
      </c>
      <c r="I128" s="222">
        <v>0</v>
      </c>
      <c r="J128" s="222">
        <v>0</v>
      </c>
      <c r="K128" s="222">
        <v>0</v>
      </c>
      <c r="L128" s="222">
        <v>0</v>
      </c>
      <c r="M128" s="222">
        <v>0</v>
      </c>
      <c r="N128" s="222">
        <v>0</v>
      </c>
      <c r="O128" s="222">
        <v>0</v>
      </c>
      <c r="P128" s="222">
        <v>0</v>
      </c>
      <c r="Q128" s="222">
        <v>0</v>
      </c>
      <c r="R128" s="222">
        <v>0</v>
      </c>
      <c r="S128" s="222">
        <v>0</v>
      </c>
      <c r="T128" s="222">
        <v>0</v>
      </c>
      <c r="U128" s="222">
        <v>0</v>
      </c>
      <c r="V128" s="222">
        <v>0</v>
      </c>
      <c r="W128" s="222">
        <v>0</v>
      </c>
      <c r="X128" s="222">
        <v>0</v>
      </c>
      <c r="Y128" s="222">
        <v>0</v>
      </c>
      <c r="Z128" s="222">
        <v>0</v>
      </c>
      <c r="AA128" s="222">
        <v>0</v>
      </c>
    </row>
    <row r="129" spans="1:27" x14ac:dyDescent="0.2">
      <c r="A129" s="233" t="s">
        <v>309</v>
      </c>
      <c r="B129" s="229">
        <v>0</v>
      </c>
      <c r="C129" s="229">
        <v>0</v>
      </c>
      <c r="D129" s="229">
        <v>0</v>
      </c>
      <c r="E129" s="229">
        <v>0</v>
      </c>
      <c r="F129" s="229">
        <v>0</v>
      </c>
      <c r="G129" s="229">
        <v>0</v>
      </c>
      <c r="H129" s="229">
        <v>0</v>
      </c>
      <c r="I129" s="229">
        <v>0</v>
      </c>
      <c r="J129" s="229">
        <v>0</v>
      </c>
      <c r="K129" s="229">
        <v>0</v>
      </c>
      <c r="L129" s="229">
        <v>0</v>
      </c>
      <c r="M129" s="229">
        <v>0</v>
      </c>
      <c r="N129" s="229">
        <v>0</v>
      </c>
      <c r="O129" s="229">
        <v>0</v>
      </c>
      <c r="P129" s="229">
        <v>0</v>
      </c>
      <c r="Q129" s="229">
        <v>0</v>
      </c>
      <c r="R129" s="229">
        <v>0</v>
      </c>
      <c r="S129" s="229">
        <v>0</v>
      </c>
      <c r="T129" s="229">
        <v>0</v>
      </c>
      <c r="U129" s="229">
        <v>0</v>
      </c>
      <c r="V129" s="229">
        <v>0</v>
      </c>
      <c r="W129" s="229">
        <v>0</v>
      </c>
      <c r="X129" s="229">
        <v>0</v>
      </c>
      <c r="Y129" s="229">
        <v>0</v>
      </c>
      <c r="Z129" s="229">
        <v>0</v>
      </c>
      <c r="AA129" s="229">
        <v>0</v>
      </c>
    </row>
    <row r="130" spans="1:27" x14ac:dyDescent="0.2">
      <c r="A130" s="234" t="s">
        <v>310</v>
      </c>
      <c r="B130" s="222">
        <v>0</v>
      </c>
      <c r="C130" s="222">
        <v>0</v>
      </c>
      <c r="D130" s="222">
        <v>0</v>
      </c>
      <c r="E130" s="222">
        <v>0</v>
      </c>
      <c r="F130" s="222">
        <v>0</v>
      </c>
      <c r="G130" s="222">
        <v>0</v>
      </c>
      <c r="H130" s="222">
        <v>0</v>
      </c>
      <c r="I130" s="222">
        <v>0</v>
      </c>
      <c r="J130" s="222">
        <v>0</v>
      </c>
      <c r="K130" s="222">
        <v>0</v>
      </c>
      <c r="L130" s="222">
        <v>0</v>
      </c>
      <c r="M130" s="222">
        <v>0</v>
      </c>
      <c r="N130" s="222">
        <v>0</v>
      </c>
      <c r="O130" s="222">
        <v>0</v>
      </c>
      <c r="P130" s="222">
        <v>0</v>
      </c>
      <c r="Q130" s="222">
        <v>0</v>
      </c>
      <c r="R130" s="222">
        <v>0</v>
      </c>
      <c r="S130" s="222">
        <v>0</v>
      </c>
      <c r="T130" s="222">
        <v>0</v>
      </c>
      <c r="U130" s="222">
        <v>0</v>
      </c>
      <c r="V130" s="222">
        <v>0</v>
      </c>
      <c r="W130" s="222">
        <v>0</v>
      </c>
      <c r="X130" s="222">
        <v>0</v>
      </c>
      <c r="Y130" s="222">
        <v>0</v>
      </c>
      <c r="Z130" s="222">
        <v>0</v>
      </c>
      <c r="AA130" s="222">
        <v>0</v>
      </c>
    </row>
    <row r="131" spans="1:27" x14ac:dyDescent="0.2">
      <c r="A131" s="234" t="s">
        <v>311</v>
      </c>
      <c r="B131" s="222">
        <v>0</v>
      </c>
      <c r="C131" s="222">
        <v>0</v>
      </c>
      <c r="D131" s="222">
        <v>0</v>
      </c>
      <c r="E131" s="222">
        <v>0</v>
      </c>
      <c r="F131" s="222">
        <v>0</v>
      </c>
      <c r="G131" s="222">
        <v>0</v>
      </c>
      <c r="H131" s="222">
        <v>0</v>
      </c>
      <c r="I131" s="222">
        <v>0</v>
      </c>
      <c r="J131" s="222">
        <v>0</v>
      </c>
      <c r="K131" s="222">
        <v>0</v>
      </c>
      <c r="L131" s="222">
        <v>0</v>
      </c>
      <c r="M131" s="222">
        <v>0</v>
      </c>
      <c r="N131" s="222">
        <v>0</v>
      </c>
      <c r="O131" s="222">
        <v>0</v>
      </c>
      <c r="P131" s="222">
        <v>0</v>
      </c>
      <c r="Q131" s="222">
        <v>0</v>
      </c>
      <c r="R131" s="222">
        <v>0</v>
      </c>
      <c r="S131" s="222">
        <v>0</v>
      </c>
      <c r="T131" s="222">
        <v>0</v>
      </c>
      <c r="U131" s="222">
        <v>0</v>
      </c>
      <c r="V131" s="222">
        <v>0</v>
      </c>
      <c r="W131" s="222">
        <v>0</v>
      </c>
      <c r="X131" s="222">
        <v>0</v>
      </c>
      <c r="Y131" s="222">
        <v>0</v>
      </c>
      <c r="Z131" s="222">
        <v>0</v>
      </c>
      <c r="AA131" s="222">
        <v>0</v>
      </c>
    </row>
    <row r="132" spans="1:27" x14ac:dyDescent="0.2">
      <c r="A132" s="233" t="s">
        <v>312</v>
      </c>
      <c r="B132" s="229">
        <v>0</v>
      </c>
      <c r="C132" s="229">
        <v>0</v>
      </c>
      <c r="D132" s="229">
        <v>0</v>
      </c>
      <c r="E132" s="229">
        <v>0</v>
      </c>
      <c r="F132" s="229">
        <v>0</v>
      </c>
      <c r="G132" s="229">
        <v>0</v>
      </c>
      <c r="H132" s="229">
        <v>0</v>
      </c>
      <c r="I132" s="229">
        <v>0</v>
      </c>
      <c r="J132" s="229">
        <v>0</v>
      </c>
      <c r="K132" s="229">
        <v>0</v>
      </c>
      <c r="L132" s="229">
        <v>0</v>
      </c>
      <c r="M132" s="229">
        <v>0</v>
      </c>
      <c r="N132" s="229">
        <v>0</v>
      </c>
      <c r="O132" s="229">
        <v>0</v>
      </c>
      <c r="P132" s="229">
        <v>0</v>
      </c>
      <c r="Q132" s="229">
        <v>0</v>
      </c>
      <c r="R132" s="229">
        <v>0</v>
      </c>
      <c r="S132" s="229">
        <v>0</v>
      </c>
      <c r="T132" s="229">
        <v>0</v>
      </c>
      <c r="U132" s="229">
        <v>0</v>
      </c>
      <c r="V132" s="229">
        <v>0</v>
      </c>
      <c r="W132" s="229">
        <v>0</v>
      </c>
      <c r="X132" s="229">
        <v>0</v>
      </c>
      <c r="Y132" s="229">
        <v>0</v>
      </c>
      <c r="Z132" s="229">
        <v>0</v>
      </c>
      <c r="AA132" s="229">
        <v>0</v>
      </c>
    </row>
    <row r="133" spans="1:27" x14ac:dyDescent="0.2">
      <c r="A133" s="234" t="s">
        <v>313</v>
      </c>
      <c r="B133" s="238">
        <v>0</v>
      </c>
      <c r="C133" s="238">
        <v>0</v>
      </c>
      <c r="D133" s="238">
        <v>0</v>
      </c>
      <c r="E133" s="238">
        <v>0</v>
      </c>
      <c r="F133" s="238">
        <v>0</v>
      </c>
      <c r="G133" s="238">
        <v>0</v>
      </c>
      <c r="H133" s="238">
        <v>0</v>
      </c>
      <c r="I133" s="238">
        <v>0</v>
      </c>
      <c r="J133" s="238">
        <v>0</v>
      </c>
      <c r="K133" s="238">
        <v>0</v>
      </c>
      <c r="L133" s="238">
        <v>0</v>
      </c>
      <c r="M133" s="238">
        <v>0</v>
      </c>
      <c r="N133" s="238">
        <v>0</v>
      </c>
      <c r="O133" s="238">
        <v>0</v>
      </c>
      <c r="P133" s="238">
        <v>0</v>
      </c>
      <c r="Q133" s="238">
        <v>0</v>
      </c>
      <c r="R133" s="238">
        <v>0</v>
      </c>
      <c r="S133" s="238">
        <v>0</v>
      </c>
      <c r="T133" s="238">
        <v>0</v>
      </c>
      <c r="U133" s="238">
        <v>0</v>
      </c>
      <c r="V133" s="238">
        <v>0</v>
      </c>
      <c r="W133" s="238">
        <v>0</v>
      </c>
      <c r="X133" s="238">
        <v>0</v>
      </c>
      <c r="Y133" s="238">
        <v>0</v>
      </c>
      <c r="Z133" s="238">
        <v>0</v>
      </c>
      <c r="AA133" s="238">
        <v>0</v>
      </c>
    </row>
    <row r="134" spans="1:27" x14ac:dyDescent="0.2">
      <c r="A134" s="234" t="s">
        <v>314</v>
      </c>
      <c r="B134" s="201">
        <v>0</v>
      </c>
      <c r="C134" s="201">
        <v>0</v>
      </c>
      <c r="D134" s="201">
        <v>0</v>
      </c>
      <c r="E134" s="201">
        <v>0</v>
      </c>
      <c r="F134" s="201">
        <v>0</v>
      </c>
      <c r="G134" s="201">
        <v>0</v>
      </c>
      <c r="H134" s="201">
        <v>0</v>
      </c>
      <c r="I134" s="201">
        <v>0</v>
      </c>
      <c r="J134" s="201">
        <v>0</v>
      </c>
      <c r="K134" s="201">
        <v>0</v>
      </c>
      <c r="L134" s="201">
        <v>0</v>
      </c>
      <c r="M134" s="201">
        <v>0</v>
      </c>
      <c r="N134" s="201">
        <v>0</v>
      </c>
      <c r="O134" s="201">
        <v>0</v>
      </c>
      <c r="P134" s="201">
        <v>0</v>
      </c>
      <c r="Q134" s="201">
        <v>0</v>
      </c>
      <c r="R134" s="201">
        <v>0</v>
      </c>
      <c r="S134" s="201">
        <v>0</v>
      </c>
      <c r="T134" s="201">
        <v>0</v>
      </c>
      <c r="U134" s="201">
        <v>0</v>
      </c>
      <c r="V134" s="201">
        <v>0</v>
      </c>
      <c r="W134" s="201">
        <v>0</v>
      </c>
      <c r="X134" s="201">
        <v>0</v>
      </c>
      <c r="Y134" s="201">
        <v>0</v>
      </c>
      <c r="Z134" s="201">
        <v>0</v>
      </c>
      <c r="AA134" s="201">
        <v>0</v>
      </c>
    </row>
    <row r="135" spans="1:27" x14ac:dyDescent="0.2">
      <c r="A135" s="233" t="s">
        <v>315</v>
      </c>
      <c r="B135" s="229">
        <v>0</v>
      </c>
      <c r="C135" s="229">
        <v>0</v>
      </c>
      <c r="D135" s="229">
        <v>0</v>
      </c>
      <c r="E135" s="229">
        <v>0</v>
      </c>
      <c r="F135" s="229">
        <v>0</v>
      </c>
      <c r="G135" s="229">
        <v>0</v>
      </c>
      <c r="H135" s="229">
        <v>0</v>
      </c>
      <c r="I135" s="229">
        <v>0</v>
      </c>
      <c r="J135" s="229">
        <v>0</v>
      </c>
      <c r="K135" s="229">
        <v>0</v>
      </c>
      <c r="L135" s="229">
        <v>0</v>
      </c>
      <c r="M135" s="229">
        <v>0</v>
      </c>
      <c r="N135" s="229">
        <v>0</v>
      </c>
      <c r="O135" s="229">
        <v>0</v>
      </c>
      <c r="P135" s="229">
        <v>0</v>
      </c>
      <c r="Q135" s="229">
        <v>0</v>
      </c>
      <c r="R135" s="229">
        <v>0</v>
      </c>
      <c r="S135" s="229">
        <v>0</v>
      </c>
      <c r="T135" s="229">
        <v>0</v>
      </c>
      <c r="U135" s="229">
        <v>0</v>
      </c>
      <c r="V135" s="229">
        <v>0</v>
      </c>
      <c r="W135" s="229">
        <v>0</v>
      </c>
      <c r="X135" s="229">
        <v>0</v>
      </c>
      <c r="Y135" s="229">
        <v>0</v>
      </c>
      <c r="Z135" s="229">
        <v>0</v>
      </c>
      <c r="AA135" s="229">
        <v>0</v>
      </c>
    </row>
    <row r="136" spans="1:27" x14ac:dyDescent="0.2">
      <c r="A136" s="234" t="s">
        <v>316</v>
      </c>
      <c r="B136" s="238">
        <v>0</v>
      </c>
      <c r="C136" s="238">
        <v>0</v>
      </c>
      <c r="D136" s="238">
        <v>0</v>
      </c>
      <c r="E136" s="238">
        <v>0</v>
      </c>
      <c r="F136" s="238">
        <v>0</v>
      </c>
      <c r="G136" s="238">
        <v>0</v>
      </c>
      <c r="H136" s="238">
        <v>0</v>
      </c>
      <c r="I136" s="238">
        <v>0</v>
      </c>
      <c r="J136" s="238">
        <v>0</v>
      </c>
      <c r="K136" s="238">
        <v>0</v>
      </c>
      <c r="L136" s="238">
        <v>0</v>
      </c>
      <c r="M136" s="238">
        <v>0</v>
      </c>
      <c r="N136" s="238">
        <v>0</v>
      </c>
      <c r="O136" s="238">
        <v>0</v>
      </c>
      <c r="P136" s="238">
        <v>0</v>
      </c>
      <c r="Q136" s="238">
        <v>0</v>
      </c>
      <c r="R136" s="238">
        <v>0</v>
      </c>
      <c r="S136" s="238">
        <v>0</v>
      </c>
      <c r="T136" s="238">
        <v>0</v>
      </c>
      <c r="U136" s="238">
        <v>0</v>
      </c>
      <c r="V136" s="238">
        <v>0</v>
      </c>
      <c r="W136" s="238">
        <v>0</v>
      </c>
      <c r="X136" s="238">
        <v>0</v>
      </c>
      <c r="Y136" s="238">
        <v>0</v>
      </c>
      <c r="Z136" s="238">
        <v>0</v>
      </c>
      <c r="AA136" s="238">
        <v>0</v>
      </c>
    </row>
    <row r="137" spans="1:27" x14ac:dyDescent="0.2">
      <c r="A137" s="234" t="s">
        <v>317</v>
      </c>
      <c r="B137" s="201">
        <v>0</v>
      </c>
      <c r="C137" s="201">
        <v>0</v>
      </c>
      <c r="D137" s="201">
        <v>0</v>
      </c>
      <c r="E137" s="201">
        <v>0</v>
      </c>
      <c r="F137" s="201">
        <v>0</v>
      </c>
      <c r="G137" s="201">
        <v>0</v>
      </c>
      <c r="H137" s="201">
        <v>0</v>
      </c>
      <c r="I137" s="201">
        <v>0</v>
      </c>
      <c r="J137" s="201">
        <v>0</v>
      </c>
      <c r="K137" s="201">
        <v>0</v>
      </c>
      <c r="L137" s="201">
        <v>0</v>
      </c>
      <c r="M137" s="201">
        <v>0</v>
      </c>
      <c r="N137" s="201">
        <v>0</v>
      </c>
      <c r="O137" s="201">
        <v>0</v>
      </c>
      <c r="P137" s="201">
        <v>0</v>
      </c>
      <c r="Q137" s="201">
        <v>0</v>
      </c>
      <c r="R137" s="201">
        <v>0</v>
      </c>
      <c r="S137" s="201">
        <v>0</v>
      </c>
      <c r="T137" s="201">
        <v>0</v>
      </c>
      <c r="U137" s="201">
        <v>0</v>
      </c>
      <c r="V137" s="201">
        <v>0</v>
      </c>
      <c r="W137" s="201">
        <v>0</v>
      </c>
      <c r="X137" s="201">
        <v>0</v>
      </c>
      <c r="Y137" s="201">
        <v>0</v>
      </c>
      <c r="Z137" s="201">
        <v>0</v>
      </c>
      <c r="AA137" s="201">
        <v>0</v>
      </c>
    </row>
    <row r="138" spans="1:27" x14ac:dyDescent="0.2">
      <c r="A138" s="233" t="s">
        <v>318</v>
      </c>
      <c r="B138" s="229">
        <v>0</v>
      </c>
      <c r="C138" s="229">
        <v>0</v>
      </c>
      <c r="D138" s="229">
        <v>0</v>
      </c>
      <c r="E138" s="229">
        <v>0</v>
      </c>
      <c r="F138" s="229">
        <v>0</v>
      </c>
      <c r="G138" s="229">
        <v>0</v>
      </c>
      <c r="H138" s="229">
        <v>0</v>
      </c>
      <c r="I138" s="229">
        <v>0</v>
      </c>
      <c r="J138" s="229">
        <v>0</v>
      </c>
      <c r="K138" s="229">
        <v>0</v>
      </c>
      <c r="L138" s="229">
        <v>0</v>
      </c>
      <c r="M138" s="229">
        <v>0</v>
      </c>
      <c r="N138" s="229">
        <v>0</v>
      </c>
      <c r="O138" s="229">
        <v>0</v>
      </c>
      <c r="P138" s="229">
        <v>0</v>
      </c>
      <c r="Q138" s="229">
        <v>0</v>
      </c>
      <c r="R138" s="229">
        <v>0</v>
      </c>
      <c r="S138" s="229">
        <v>0</v>
      </c>
      <c r="T138" s="229">
        <v>0</v>
      </c>
      <c r="U138" s="229">
        <v>0</v>
      </c>
      <c r="V138" s="229">
        <v>0</v>
      </c>
      <c r="W138" s="229">
        <v>0</v>
      </c>
      <c r="X138" s="229">
        <v>0</v>
      </c>
      <c r="Y138" s="229">
        <v>0</v>
      </c>
      <c r="Z138" s="229">
        <v>0</v>
      </c>
      <c r="AA138" s="229">
        <v>0</v>
      </c>
    </row>
    <row r="139" spans="1:27" x14ac:dyDescent="0.2">
      <c r="A139" s="234" t="s">
        <v>319</v>
      </c>
      <c r="B139" s="238">
        <v>0</v>
      </c>
      <c r="C139" s="238">
        <v>0</v>
      </c>
      <c r="D139" s="238">
        <v>0</v>
      </c>
      <c r="E139" s="238">
        <v>0</v>
      </c>
      <c r="F139" s="238">
        <v>0</v>
      </c>
      <c r="G139" s="238">
        <v>0</v>
      </c>
      <c r="H139" s="238">
        <v>0</v>
      </c>
      <c r="I139" s="238">
        <v>0</v>
      </c>
      <c r="J139" s="238">
        <v>0</v>
      </c>
      <c r="K139" s="238">
        <v>0</v>
      </c>
      <c r="L139" s="238">
        <v>0</v>
      </c>
      <c r="M139" s="238">
        <v>0</v>
      </c>
      <c r="N139" s="238">
        <v>0</v>
      </c>
      <c r="O139" s="238">
        <v>0</v>
      </c>
      <c r="P139" s="238">
        <v>0</v>
      </c>
      <c r="Q139" s="238">
        <v>0</v>
      </c>
      <c r="R139" s="238">
        <v>0</v>
      </c>
      <c r="S139" s="238">
        <v>0</v>
      </c>
      <c r="T139" s="238">
        <v>0</v>
      </c>
      <c r="U139" s="238">
        <v>0</v>
      </c>
      <c r="V139" s="238">
        <v>0</v>
      </c>
      <c r="W139" s="238">
        <v>0</v>
      </c>
      <c r="X139" s="238">
        <v>0</v>
      </c>
      <c r="Y139" s="238">
        <v>0</v>
      </c>
      <c r="Z139" s="238">
        <v>0</v>
      </c>
      <c r="AA139" s="238">
        <v>0</v>
      </c>
    </row>
    <row r="140" spans="1:27" x14ac:dyDescent="0.2">
      <c r="A140" s="234" t="s">
        <v>320</v>
      </c>
      <c r="B140" s="201">
        <v>0</v>
      </c>
      <c r="C140" s="201">
        <v>0</v>
      </c>
      <c r="D140" s="201">
        <v>0</v>
      </c>
      <c r="E140" s="201">
        <v>0</v>
      </c>
      <c r="F140" s="201">
        <v>0</v>
      </c>
      <c r="G140" s="201">
        <v>0</v>
      </c>
      <c r="H140" s="201">
        <v>0</v>
      </c>
      <c r="I140" s="201">
        <v>0</v>
      </c>
      <c r="J140" s="201">
        <v>0</v>
      </c>
      <c r="K140" s="201">
        <v>0</v>
      </c>
      <c r="L140" s="201">
        <v>0</v>
      </c>
      <c r="M140" s="201">
        <v>0</v>
      </c>
      <c r="N140" s="201">
        <v>0</v>
      </c>
      <c r="O140" s="201">
        <v>0</v>
      </c>
      <c r="P140" s="201">
        <v>0</v>
      </c>
      <c r="Q140" s="201">
        <v>0</v>
      </c>
      <c r="R140" s="201">
        <v>0</v>
      </c>
      <c r="S140" s="201">
        <v>0</v>
      </c>
      <c r="T140" s="201">
        <v>0</v>
      </c>
      <c r="U140" s="201">
        <v>0</v>
      </c>
      <c r="V140" s="201">
        <v>0</v>
      </c>
      <c r="W140" s="201">
        <v>0</v>
      </c>
      <c r="X140" s="201">
        <v>0</v>
      </c>
      <c r="Y140" s="201">
        <v>0</v>
      </c>
      <c r="Z140" s="201">
        <v>0</v>
      </c>
      <c r="AA140" s="201">
        <v>0</v>
      </c>
    </row>
    <row r="141" spans="1:27" x14ac:dyDescent="0.2">
      <c r="A141" s="219" t="s">
        <v>321</v>
      </c>
      <c r="B141" s="239">
        <v>3.0930885266444688</v>
      </c>
      <c r="C141" s="239">
        <v>2.9969006536903668</v>
      </c>
      <c r="D141" s="239">
        <v>3.0271586158708059</v>
      </c>
      <c r="E141" s="239">
        <v>2.9931149485366086</v>
      </c>
      <c r="F141" s="239">
        <v>2.9988953053677103</v>
      </c>
      <c r="G141" s="239">
        <v>5.8241429656489867</v>
      </c>
      <c r="H141" s="239">
        <v>5.6334074975836419</v>
      </c>
      <c r="I141" s="239">
        <v>4.1689636712008564</v>
      </c>
      <c r="J141" s="239">
        <v>11.533777331479465</v>
      </c>
      <c r="K141" s="239">
        <v>5.1864989082925259</v>
      </c>
      <c r="L141" s="239">
        <v>5.0718783958376559</v>
      </c>
      <c r="M141" s="239">
        <v>4.4179110265290369</v>
      </c>
      <c r="N141" s="239">
        <v>5.1023403181857674</v>
      </c>
      <c r="O141" s="239">
        <v>6.2505890894489902</v>
      </c>
      <c r="P141" s="239">
        <v>4.0431829337770218</v>
      </c>
      <c r="Q141" s="239">
        <v>5.3799375118285653</v>
      </c>
      <c r="R141" s="239">
        <v>5.3153392865808291</v>
      </c>
      <c r="S141" s="239">
        <v>4.3874617867632937</v>
      </c>
      <c r="T141" s="239">
        <v>5.2344641536055585</v>
      </c>
      <c r="U141" s="239">
        <v>5.659686166543338</v>
      </c>
      <c r="V141" s="239">
        <v>4.257735921809866</v>
      </c>
      <c r="W141" s="239">
        <v>9.9121545105733677</v>
      </c>
      <c r="X141" s="239">
        <v>6.4136703256749747</v>
      </c>
      <c r="Y141" s="239">
        <v>7.2417504152507775</v>
      </c>
      <c r="Z141" s="239">
        <v>5.2975042292943799</v>
      </c>
      <c r="AA141" s="239">
        <v>4.442323992801307</v>
      </c>
    </row>
    <row r="142" spans="1:27" x14ac:dyDescent="0.2">
      <c r="A142" s="233" t="s">
        <v>322</v>
      </c>
      <c r="B142" s="240">
        <v>3.0930885266444688</v>
      </c>
      <c r="C142" s="240">
        <v>2.9969006536903668</v>
      </c>
      <c r="D142" s="240">
        <v>3.0271586158708059</v>
      </c>
      <c r="E142" s="240">
        <v>2.9931149485366086</v>
      </c>
      <c r="F142" s="240">
        <v>2.9988953053677103</v>
      </c>
      <c r="G142" s="240">
        <v>5.8241429656489867</v>
      </c>
      <c r="H142" s="240">
        <v>5.6334074975836419</v>
      </c>
      <c r="I142" s="240">
        <v>4.1689636712008564</v>
      </c>
      <c r="J142" s="240">
        <v>11.533777331479465</v>
      </c>
      <c r="K142" s="240">
        <v>5.1864989082925259</v>
      </c>
      <c r="L142" s="240">
        <v>5.0718783958376559</v>
      </c>
      <c r="M142" s="240">
        <v>4.4179110265290369</v>
      </c>
      <c r="N142" s="240">
        <v>5.1023403181857674</v>
      </c>
      <c r="O142" s="240">
        <v>6.2505890894489902</v>
      </c>
      <c r="P142" s="240">
        <v>4.0431829337770218</v>
      </c>
      <c r="Q142" s="240">
        <v>5.3799375118285653</v>
      </c>
      <c r="R142" s="240">
        <v>5.3153392865808291</v>
      </c>
      <c r="S142" s="240">
        <v>4.3874617867632937</v>
      </c>
      <c r="T142" s="240">
        <v>5.2344641536055585</v>
      </c>
      <c r="U142" s="240">
        <v>5.659686166543338</v>
      </c>
      <c r="V142" s="240">
        <v>4.257735921809866</v>
      </c>
      <c r="W142" s="240">
        <v>9.9121545105733677</v>
      </c>
      <c r="X142" s="240">
        <v>6.4136703256749747</v>
      </c>
      <c r="Y142" s="240">
        <v>7.2417504152507775</v>
      </c>
      <c r="Z142" s="240">
        <v>5.2975042292943799</v>
      </c>
      <c r="AA142" s="240">
        <v>4.442323992801307</v>
      </c>
    </row>
    <row r="143" spans="1:27" x14ac:dyDescent="0.2">
      <c r="A143" s="234" t="s">
        <v>323</v>
      </c>
      <c r="B143" s="204">
        <v>0</v>
      </c>
      <c r="C143" s="204">
        <v>0</v>
      </c>
      <c r="D143" s="204">
        <v>0</v>
      </c>
      <c r="E143" s="204">
        <v>0</v>
      </c>
      <c r="F143" s="204">
        <v>0</v>
      </c>
      <c r="G143" s="204">
        <v>2.5170185956657112</v>
      </c>
      <c r="H143" s="204">
        <v>2.0734915171697845</v>
      </c>
      <c r="I143" s="204">
        <v>0.8680300097636976</v>
      </c>
      <c r="J143" s="204">
        <v>6.9995558778088274</v>
      </c>
      <c r="K143" s="204">
        <v>1.7777752911345581</v>
      </c>
      <c r="L143" s="204">
        <v>1.8053703879121104</v>
      </c>
      <c r="M143" s="204">
        <v>0.97343780063845342</v>
      </c>
      <c r="N143" s="204">
        <v>1.552671273170205</v>
      </c>
      <c r="O143" s="204">
        <v>2.4704582356167317</v>
      </c>
      <c r="P143" s="204">
        <v>0.509686367655515</v>
      </c>
      <c r="Q143" s="204">
        <v>1.7260519620250605</v>
      </c>
      <c r="R143" s="204">
        <v>1.7105905034026532</v>
      </c>
      <c r="S143" s="204">
        <v>0.87661198991480815</v>
      </c>
      <c r="T143" s="204">
        <v>1.4795176076848895</v>
      </c>
      <c r="U143" s="204">
        <v>2.0123105600739346</v>
      </c>
      <c r="V143" s="204">
        <v>0.70197205254326434</v>
      </c>
      <c r="W143" s="204">
        <v>6.0700421184756692</v>
      </c>
      <c r="X143" s="204">
        <v>2.0515609848853966</v>
      </c>
      <c r="Y143" s="204">
        <v>2.3648481270833543</v>
      </c>
      <c r="Z143" s="204">
        <v>0.84633455130164448</v>
      </c>
      <c r="AA143" s="204">
        <v>0.62152145355631749</v>
      </c>
    </row>
    <row r="144" spans="1:27" x14ac:dyDescent="0.2">
      <c r="A144" s="234" t="s">
        <v>324</v>
      </c>
      <c r="B144" s="201">
        <v>3.0930885266444688</v>
      </c>
      <c r="C144" s="201">
        <v>2.9969006536903668</v>
      </c>
      <c r="D144" s="201">
        <v>3.0271586158708059</v>
      </c>
      <c r="E144" s="201">
        <v>2.9931149485366086</v>
      </c>
      <c r="F144" s="201">
        <v>2.9988953053677103</v>
      </c>
      <c r="G144" s="201">
        <v>3.0541928776489873</v>
      </c>
      <c r="H144" s="201">
        <v>3.3035224175836411</v>
      </c>
      <c r="I144" s="201">
        <v>3.1369439672008563</v>
      </c>
      <c r="J144" s="201">
        <v>3.3026158674794655</v>
      </c>
      <c r="K144" s="201">
        <v>3.1428258076525255</v>
      </c>
      <c r="L144" s="201">
        <v>2.9499396348776554</v>
      </c>
      <c r="M144" s="201">
        <v>3.2148004786890367</v>
      </c>
      <c r="N144" s="201">
        <v>3.2824697833857663</v>
      </c>
      <c r="O144" s="201">
        <v>3.4822438113929901</v>
      </c>
      <c r="P144" s="201">
        <v>3.4264030848250218</v>
      </c>
      <c r="Q144" s="201">
        <v>3.3029440441165647</v>
      </c>
      <c r="R144" s="201">
        <v>3.368319842812828</v>
      </c>
      <c r="S144" s="201">
        <v>3.3785348174352929</v>
      </c>
      <c r="T144" s="201">
        <v>3.4817015814407593</v>
      </c>
      <c r="U144" s="201">
        <v>3.2463891536473373</v>
      </c>
      <c r="V144" s="201">
        <v>3.4057297742218662</v>
      </c>
      <c r="W144" s="201">
        <v>3.0219655473757676</v>
      </c>
      <c r="X144" s="201">
        <v>3.5962598159469743</v>
      </c>
      <c r="Y144" s="201">
        <v>3.9213059618507762</v>
      </c>
      <c r="Z144" s="201">
        <v>3.9023533498447596</v>
      </c>
      <c r="AA144" s="201">
        <v>3.6907685060013065</v>
      </c>
    </row>
    <row r="145" spans="1:27" x14ac:dyDescent="0.2">
      <c r="A145" s="234" t="s">
        <v>325</v>
      </c>
      <c r="B145" s="201">
        <v>0</v>
      </c>
      <c r="C145" s="201">
        <v>0</v>
      </c>
      <c r="D145" s="201">
        <v>0</v>
      </c>
      <c r="E145" s="201">
        <v>0</v>
      </c>
      <c r="F145" s="201">
        <v>0</v>
      </c>
      <c r="G145" s="201">
        <v>0.25293149233428847</v>
      </c>
      <c r="H145" s="201">
        <v>0.25639356283021636</v>
      </c>
      <c r="I145" s="201">
        <v>0.16398969423630258</v>
      </c>
      <c r="J145" s="201">
        <v>1.2316055861911728</v>
      </c>
      <c r="K145" s="201">
        <v>0.26589780950544245</v>
      </c>
      <c r="L145" s="201">
        <v>0.31656837304788987</v>
      </c>
      <c r="M145" s="201">
        <v>0.22967274720154657</v>
      </c>
      <c r="N145" s="201">
        <v>0.26719926162979546</v>
      </c>
      <c r="O145" s="201">
        <v>0.29788704243926867</v>
      </c>
      <c r="P145" s="201">
        <v>0.10709348129648523</v>
      </c>
      <c r="Q145" s="201">
        <v>0.35094150568694021</v>
      </c>
      <c r="R145" s="201">
        <v>0.23642894036534712</v>
      </c>
      <c r="S145" s="201">
        <v>0.13231497941319215</v>
      </c>
      <c r="T145" s="201">
        <v>0.27324496447991053</v>
      </c>
      <c r="U145" s="201">
        <v>0.40098645282206535</v>
      </c>
      <c r="V145" s="201">
        <v>0.15003409504473578</v>
      </c>
      <c r="W145" s="201">
        <v>0.82014684472193056</v>
      </c>
      <c r="X145" s="201">
        <v>0.76584952484260382</v>
      </c>
      <c r="Y145" s="201">
        <v>0.95559632631664604</v>
      </c>
      <c r="Z145" s="201">
        <v>0.5488163281479761</v>
      </c>
      <c r="AA145" s="201">
        <v>0.13003403324368257</v>
      </c>
    </row>
    <row r="146" spans="1:27" x14ac:dyDescent="0.2">
      <c r="A146" s="234" t="s">
        <v>326</v>
      </c>
      <c r="B146" s="201">
        <v>0</v>
      </c>
      <c r="C146" s="201">
        <v>0</v>
      </c>
      <c r="D146" s="201">
        <v>0</v>
      </c>
      <c r="E146" s="201">
        <v>0</v>
      </c>
      <c r="F146" s="201">
        <v>0</v>
      </c>
      <c r="G146" s="201">
        <v>0</v>
      </c>
      <c r="H146" s="201">
        <v>0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0</v>
      </c>
      <c r="Z146" s="201">
        <v>0</v>
      </c>
      <c r="AA146" s="201">
        <v>0</v>
      </c>
    </row>
    <row r="147" spans="1:27" x14ac:dyDescent="0.2">
      <c r="A147" s="233" t="s">
        <v>327</v>
      </c>
      <c r="B147" s="241">
        <v>0</v>
      </c>
      <c r="C147" s="241">
        <v>0</v>
      </c>
      <c r="D147" s="241">
        <v>0</v>
      </c>
      <c r="E147" s="241">
        <v>0</v>
      </c>
      <c r="F147" s="241">
        <v>0</v>
      </c>
      <c r="G147" s="241">
        <v>0</v>
      </c>
      <c r="H147" s="241">
        <v>0</v>
      </c>
      <c r="I147" s="241">
        <v>0</v>
      </c>
      <c r="J147" s="241">
        <v>0</v>
      </c>
      <c r="K147" s="241">
        <v>0</v>
      </c>
      <c r="L147" s="241">
        <v>0</v>
      </c>
      <c r="M147" s="241">
        <v>0</v>
      </c>
      <c r="N147" s="241">
        <v>0</v>
      </c>
      <c r="O147" s="241">
        <v>0</v>
      </c>
      <c r="P147" s="241">
        <v>0</v>
      </c>
      <c r="Q147" s="241">
        <v>0</v>
      </c>
      <c r="R147" s="241">
        <v>0</v>
      </c>
      <c r="S147" s="241">
        <v>0</v>
      </c>
      <c r="T147" s="241">
        <v>0</v>
      </c>
      <c r="U147" s="241">
        <v>0</v>
      </c>
      <c r="V147" s="241">
        <v>0</v>
      </c>
      <c r="W147" s="241">
        <v>0</v>
      </c>
      <c r="X147" s="241">
        <v>0</v>
      </c>
      <c r="Y147" s="241">
        <v>0</v>
      </c>
      <c r="Z147" s="241">
        <v>0</v>
      </c>
      <c r="AA147" s="241">
        <v>0</v>
      </c>
    </row>
    <row r="148" spans="1:27" x14ac:dyDescent="0.2">
      <c r="A148" s="233" t="s">
        <v>328</v>
      </c>
      <c r="B148" s="241">
        <v>0</v>
      </c>
      <c r="C148" s="241">
        <v>0</v>
      </c>
      <c r="D148" s="241">
        <v>0</v>
      </c>
      <c r="E148" s="241">
        <v>0</v>
      </c>
      <c r="F148" s="241">
        <v>0</v>
      </c>
      <c r="G148" s="241">
        <v>0</v>
      </c>
      <c r="H148" s="241">
        <v>0</v>
      </c>
      <c r="I148" s="241">
        <v>0</v>
      </c>
      <c r="J148" s="241">
        <v>0</v>
      </c>
      <c r="K148" s="241">
        <v>0</v>
      </c>
      <c r="L148" s="241">
        <v>0</v>
      </c>
      <c r="M148" s="241">
        <v>0</v>
      </c>
      <c r="N148" s="241">
        <v>0</v>
      </c>
      <c r="O148" s="241">
        <v>0</v>
      </c>
      <c r="P148" s="241">
        <v>0</v>
      </c>
      <c r="Q148" s="241">
        <v>0</v>
      </c>
      <c r="R148" s="241">
        <v>0</v>
      </c>
      <c r="S148" s="241">
        <v>0</v>
      </c>
      <c r="T148" s="241">
        <v>0</v>
      </c>
      <c r="U148" s="241">
        <v>0</v>
      </c>
      <c r="V148" s="241">
        <v>0</v>
      </c>
      <c r="W148" s="241">
        <v>0</v>
      </c>
      <c r="X148" s="241">
        <v>0</v>
      </c>
      <c r="Y148" s="241">
        <v>0</v>
      </c>
      <c r="Z148" s="241">
        <v>0</v>
      </c>
      <c r="AA148" s="241">
        <v>0</v>
      </c>
    </row>
    <row r="149" spans="1:27" x14ac:dyDescent="0.2">
      <c r="A149" s="233" t="s">
        <v>329</v>
      </c>
      <c r="B149" s="201">
        <v>0</v>
      </c>
      <c r="C149" s="201">
        <v>0</v>
      </c>
      <c r="D149" s="201">
        <v>0</v>
      </c>
      <c r="E149" s="201">
        <v>0</v>
      </c>
      <c r="F149" s="201">
        <v>0</v>
      </c>
      <c r="G149" s="201">
        <v>0</v>
      </c>
      <c r="H149" s="201">
        <v>0</v>
      </c>
      <c r="I149" s="201">
        <v>0</v>
      </c>
      <c r="J149" s="201">
        <v>0</v>
      </c>
      <c r="K149" s="201">
        <v>0</v>
      </c>
      <c r="L149" s="201">
        <v>0</v>
      </c>
      <c r="M149" s="201">
        <v>0</v>
      </c>
      <c r="N149" s="201">
        <v>0</v>
      </c>
      <c r="O149" s="201">
        <v>0</v>
      </c>
      <c r="P149" s="201">
        <v>0</v>
      </c>
      <c r="Q149" s="201">
        <v>0</v>
      </c>
      <c r="R149" s="201">
        <v>0</v>
      </c>
      <c r="S149" s="201">
        <v>0</v>
      </c>
      <c r="T149" s="201">
        <v>0</v>
      </c>
      <c r="U149" s="201">
        <v>0</v>
      </c>
      <c r="V149" s="201">
        <v>0</v>
      </c>
      <c r="W149" s="201">
        <v>0</v>
      </c>
      <c r="X149" s="201">
        <v>0</v>
      </c>
      <c r="Y149" s="201">
        <v>0</v>
      </c>
      <c r="Z149" s="201">
        <v>0</v>
      </c>
      <c r="AA149" s="201">
        <v>0</v>
      </c>
    </row>
    <row r="150" spans="1:27" x14ac:dyDescent="0.2">
      <c r="A150" s="233" t="s">
        <v>330</v>
      </c>
      <c r="B150" s="201">
        <v>0</v>
      </c>
      <c r="C150" s="201">
        <v>0</v>
      </c>
      <c r="D150" s="201">
        <v>0</v>
      </c>
      <c r="E150" s="201">
        <v>0</v>
      </c>
      <c r="F150" s="201">
        <v>0</v>
      </c>
      <c r="G150" s="201">
        <v>0</v>
      </c>
      <c r="H150" s="201">
        <v>0</v>
      </c>
      <c r="I150" s="201">
        <v>0</v>
      </c>
      <c r="J150" s="201">
        <v>0</v>
      </c>
      <c r="K150" s="201">
        <v>0</v>
      </c>
      <c r="L150" s="201">
        <v>0</v>
      </c>
      <c r="M150" s="201">
        <v>0</v>
      </c>
      <c r="N150" s="201">
        <v>0</v>
      </c>
      <c r="O150" s="201">
        <v>0</v>
      </c>
      <c r="P150" s="201">
        <v>0</v>
      </c>
      <c r="Q150" s="201">
        <v>0</v>
      </c>
      <c r="R150" s="201">
        <v>0</v>
      </c>
      <c r="S150" s="201">
        <v>0</v>
      </c>
      <c r="T150" s="201">
        <v>0</v>
      </c>
      <c r="U150" s="201">
        <v>0</v>
      </c>
      <c r="V150" s="201">
        <v>0</v>
      </c>
      <c r="W150" s="201">
        <v>0</v>
      </c>
      <c r="X150" s="201">
        <v>0</v>
      </c>
      <c r="Y150" s="201">
        <v>0</v>
      </c>
      <c r="Z150" s="201">
        <v>0</v>
      </c>
      <c r="AA150" s="201">
        <v>0</v>
      </c>
    </row>
    <row r="151" spans="1:27" x14ac:dyDescent="0.2">
      <c r="A151" s="233" t="s">
        <v>331</v>
      </c>
      <c r="B151" s="201">
        <v>0</v>
      </c>
      <c r="C151" s="201">
        <v>0</v>
      </c>
      <c r="D151" s="201">
        <v>0</v>
      </c>
      <c r="E151" s="201">
        <v>0</v>
      </c>
      <c r="F151" s="201">
        <v>0</v>
      </c>
      <c r="G151" s="201">
        <v>0</v>
      </c>
      <c r="H151" s="201">
        <v>0</v>
      </c>
      <c r="I151" s="201">
        <v>0</v>
      </c>
      <c r="J151" s="201">
        <v>0</v>
      </c>
      <c r="K151" s="201">
        <v>0</v>
      </c>
      <c r="L151" s="201">
        <v>0</v>
      </c>
      <c r="M151" s="201">
        <v>0</v>
      </c>
      <c r="N151" s="201">
        <v>0</v>
      </c>
      <c r="O151" s="201">
        <v>0</v>
      </c>
      <c r="P151" s="201">
        <v>0</v>
      </c>
      <c r="Q151" s="201">
        <v>0</v>
      </c>
      <c r="R151" s="201">
        <v>0</v>
      </c>
      <c r="S151" s="201">
        <v>0</v>
      </c>
      <c r="T151" s="201">
        <v>0</v>
      </c>
      <c r="U151" s="201">
        <v>0</v>
      </c>
      <c r="V151" s="201">
        <v>0</v>
      </c>
      <c r="W151" s="201">
        <v>0</v>
      </c>
      <c r="X151" s="201">
        <v>0</v>
      </c>
      <c r="Y151" s="201">
        <v>0</v>
      </c>
      <c r="Z151" s="201">
        <v>0</v>
      </c>
      <c r="AA151" s="201">
        <v>0</v>
      </c>
    </row>
    <row r="152" spans="1:27" x14ac:dyDescent="0.2">
      <c r="A152" s="233" t="s">
        <v>332</v>
      </c>
      <c r="B152" s="201">
        <v>0</v>
      </c>
      <c r="C152" s="201">
        <v>0</v>
      </c>
      <c r="D152" s="201">
        <v>0</v>
      </c>
      <c r="E152" s="201">
        <v>0</v>
      </c>
      <c r="F152" s="201">
        <v>0</v>
      </c>
      <c r="G152" s="201">
        <v>0</v>
      </c>
      <c r="H152" s="201">
        <v>0</v>
      </c>
      <c r="I152" s="201">
        <v>0</v>
      </c>
      <c r="J152" s="201">
        <v>0</v>
      </c>
      <c r="K152" s="201">
        <v>0</v>
      </c>
      <c r="L152" s="201">
        <v>0</v>
      </c>
      <c r="M152" s="201">
        <v>0</v>
      </c>
      <c r="N152" s="201">
        <v>0</v>
      </c>
      <c r="O152" s="201">
        <v>0</v>
      </c>
      <c r="P152" s="201">
        <v>0</v>
      </c>
      <c r="Q152" s="201">
        <v>0</v>
      </c>
      <c r="R152" s="201">
        <v>0</v>
      </c>
      <c r="S152" s="201">
        <v>0</v>
      </c>
      <c r="T152" s="201">
        <v>0</v>
      </c>
      <c r="U152" s="201">
        <v>0</v>
      </c>
      <c r="V152" s="201">
        <v>0</v>
      </c>
      <c r="W152" s="201">
        <v>0</v>
      </c>
      <c r="X152" s="201">
        <v>0</v>
      </c>
      <c r="Y152" s="201">
        <v>0</v>
      </c>
      <c r="Z152" s="201">
        <v>0</v>
      </c>
      <c r="AA152" s="201">
        <v>0</v>
      </c>
    </row>
    <row r="153" spans="1:27" x14ac:dyDescent="0.2">
      <c r="A153" s="233" t="s">
        <v>333</v>
      </c>
      <c r="B153" s="201">
        <v>0</v>
      </c>
      <c r="C153" s="201">
        <v>0</v>
      </c>
      <c r="D153" s="201">
        <v>0</v>
      </c>
      <c r="E153" s="201">
        <v>0</v>
      </c>
      <c r="F153" s="201">
        <v>0</v>
      </c>
      <c r="G153" s="201">
        <v>0</v>
      </c>
      <c r="H153" s="201">
        <v>0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</row>
    <row r="154" spans="1:27" ht="16" thickBot="1" x14ac:dyDescent="0.25">
      <c r="A154" s="242" t="s">
        <v>334</v>
      </c>
      <c r="B154" s="243">
        <v>0</v>
      </c>
      <c r="C154" s="243">
        <v>0</v>
      </c>
      <c r="D154" s="243">
        <v>0</v>
      </c>
      <c r="E154" s="243">
        <v>0</v>
      </c>
      <c r="F154" s="243">
        <v>0</v>
      </c>
      <c r="G154" s="243">
        <v>0</v>
      </c>
      <c r="H154" s="243">
        <v>0</v>
      </c>
      <c r="I154" s="243">
        <v>0</v>
      </c>
      <c r="J154" s="243">
        <v>0</v>
      </c>
      <c r="K154" s="243">
        <v>0</v>
      </c>
      <c r="L154" s="243">
        <v>0</v>
      </c>
      <c r="M154" s="243">
        <v>0</v>
      </c>
      <c r="N154" s="243">
        <v>0</v>
      </c>
      <c r="O154" s="243">
        <v>0</v>
      </c>
      <c r="P154" s="243">
        <v>0</v>
      </c>
      <c r="Q154" s="243">
        <v>0</v>
      </c>
      <c r="R154" s="243">
        <v>0</v>
      </c>
      <c r="S154" s="243">
        <v>0</v>
      </c>
      <c r="T154" s="243">
        <v>0</v>
      </c>
      <c r="U154" s="243">
        <v>0</v>
      </c>
      <c r="V154" s="243">
        <v>0</v>
      </c>
      <c r="W154" s="243">
        <v>0</v>
      </c>
      <c r="X154" s="243">
        <v>0</v>
      </c>
      <c r="Y154" s="243">
        <v>0</v>
      </c>
      <c r="Z154" s="243">
        <v>0</v>
      </c>
      <c r="AA154" s="243">
        <v>0</v>
      </c>
    </row>
    <row r="155" spans="1:27" x14ac:dyDescent="0.2">
      <c r="A155" s="231" t="s">
        <v>335</v>
      </c>
      <c r="B155" s="244">
        <v>1.5600743964780017</v>
      </c>
      <c r="C155" s="244">
        <v>1.5991951115765584</v>
      </c>
      <c r="D155" s="244">
        <v>1.6394773612440892</v>
      </c>
      <c r="E155" s="244">
        <v>1.6394773612440892</v>
      </c>
      <c r="F155" s="244">
        <v>1.7254809332650274</v>
      </c>
      <c r="G155" s="244">
        <v>1.771259184218922</v>
      </c>
      <c r="H155" s="244">
        <v>1.7891331734934592</v>
      </c>
      <c r="I155" s="244">
        <v>1.8072269667461258</v>
      </c>
      <c r="J155" s="244">
        <v>1.8255468328105695</v>
      </c>
      <c r="K155" s="244">
        <v>1.8440962479913674</v>
      </c>
      <c r="L155" s="244">
        <v>1.8628687084170334</v>
      </c>
      <c r="M155" s="244">
        <v>1.8093199126543282</v>
      </c>
      <c r="N155" s="244">
        <v>1.7591484690035766</v>
      </c>
      <c r="O155" s="244">
        <v>1.7837693615187469</v>
      </c>
      <c r="P155" s="244">
        <v>1.7382699778244555</v>
      </c>
      <c r="Q155" s="244">
        <v>1.6835459516443243</v>
      </c>
      <c r="R155" s="244">
        <v>1.6757509506172998</v>
      </c>
      <c r="S155" s="244">
        <v>1.6809049810420671</v>
      </c>
      <c r="T155" s="244">
        <v>1.6071237058062979</v>
      </c>
      <c r="U155" s="244">
        <v>1.6035444985006826</v>
      </c>
      <c r="V155" s="244">
        <v>1.6014629197146459</v>
      </c>
      <c r="W155" s="244">
        <v>1.4940827000701395</v>
      </c>
      <c r="X155" s="244">
        <v>1.3967293240963008</v>
      </c>
      <c r="Y155" s="244">
        <v>1.3084005938960286</v>
      </c>
      <c r="Z155" s="244">
        <v>1.2281768910872828</v>
      </c>
      <c r="AA155" s="244">
        <v>1.1552731743377653</v>
      </c>
    </row>
    <row r="156" spans="1:27" x14ac:dyDescent="0.2">
      <c r="A156" s="245" t="s">
        <v>336</v>
      </c>
      <c r="B156" s="221">
        <v>0</v>
      </c>
      <c r="C156" s="221">
        <v>0</v>
      </c>
      <c r="D156" s="221">
        <v>0</v>
      </c>
      <c r="E156" s="221">
        <v>0</v>
      </c>
      <c r="F156" s="221">
        <v>0</v>
      </c>
      <c r="G156" s="221">
        <v>0</v>
      </c>
      <c r="H156" s="221">
        <v>0</v>
      </c>
      <c r="I156" s="221">
        <v>0</v>
      </c>
      <c r="J156" s="221">
        <v>0</v>
      </c>
      <c r="K156" s="221">
        <v>0</v>
      </c>
      <c r="L156" s="221">
        <v>0</v>
      </c>
      <c r="M156" s="221">
        <v>0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0</v>
      </c>
      <c r="X156" s="221">
        <v>0</v>
      </c>
      <c r="Y156" s="221">
        <v>0</v>
      </c>
      <c r="Z156" s="221">
        <v>0</v>
      </c>
      <c r="AA156" s="221">
        <v>0</v>
      </c>
    </row>
    <row r="157" spans="1:27" x14ac:dyDescent="0.2">
      <c r="A157" s="246" t="s">
        <v>337</v>
      </c>
      <c r="B157" s="247">
        <v>0</v>
      </c>
      <c r="C157" s="247">
        <v>0</v>
      </c>
      <c r="D157" s="247">
        <v>0</v>
      </c>
      <c r="E157" s="247">
        <v>0</v>
      </c>
      <c r="F157" s="247">
        <v>0</v>
      </c>
      <c r="G157" s="247">
        <v>0</v>
      </c>
      <c r="H157" s="247">
        <v>0</v>
      </c>
      <c r="I157" s="247">
        <v>0</v>
      </c>
      <c r="J157" s="247">
        <v>0</v>
      </c>
      <c r="K157" s="247">
        <v>0</v>
      </c>
      <c r="L157" s="247">
        <v>0</v>
      </c>
      <c r="M157" s="247">
        <v>0</v>
      </c>
      <c r="N157" s="247">
        <v>0</v>
      </c>
      <c r="O157" s="247">
        <v>0</v>
      </c>
      <c r="P157" s="247">
        <v>0</v>
      </c>
      <c r="Q157" s="247">
        <v>0</v>
      </c>
      <c r="R157" s="247">
        <v>0</v>
      </c>
      <c r="S157" s="247">
        <v>0</v>
      </c>
      <c r="T157" s="247">
        <v>0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</row>
    <row r="158" spans="1:27" x14ac:dyDescent="0.2">
      <c r="A158" s="246" t="s">
        <v>338</v>
      </c>
      <c r="B158" s="247">
        <v>0</v>
      </c>
      <c r="C158" s="247">
        <v>0</v>
      </c>
      <c r="D158" s="247">
        <v>0</v>
      </c>
      <c r="E158" s="247">
        <v>0</v>
      </c>
      <c r="F158" s="247">
        <v>0</v>
      </c>
      <c r="G158" s="247">
        <v>0</v>
      </c>
      <c r="H158" s="247">
        <v>0</v>
      </c>
      <c r="I158" s="247">
        <v>0</v>
      </c>
      <c r="J158" s="247">
        <v>0</v>
      </c>
      <c r="K158" s="247">
        <v>0</v>
      </c>
      <c r="L158" s="247">
        <v>0</v>
      </c>
      <c r="M158" s="247">
        <v>0</v>
      </c>
      <c r="N158" s="247">
        <v>0</v>
      </c>
      <c r="O158" s="247">
        <v>0</v>
      </c>
      <c r="P158" s="247">
        <v>0</v>
      </c>
      <c r="Q158" s="247">
        <v>0</v>
      </c>
      <c r="R158" s="247">
        <v>0</v>
      </c>
      <c r="S158" s="247">
        <v>0</v>
      </c>
      <c r="T158" s="247">
        <v>0</v>
      </c>
      <c r="U158" s="247">
        <v>0</v>
      </c>
      <c r="V158" s="247">
        <v>0</v>
      </c>
      <c r="W158" s="247">
        <v>0</v>
      </c>
      <c r="X158" s="247">
        <v>0</v>
      </c>
      <c r="Y158" s="247">
        <v>0</v>
      </c>
      <c r="Z158" s="247">
        <v>0</v>
      </c>
      <c r="AA158" s="247">
        <v>0</v>
      </c>
    </row>
    <row r="159" spans="1:27" x14ac:dyDescent="0.2">
      <c r="A159" s="246" t="s">
        <v>339</v>
      </c>
      <c r="B159" s="247">
        <v>0</v>
      </c>
      <c r="C159" s="247">
        <v>0</v>
      </c>
      <c r="D159" s="247">
        <v>0</v>
      </c>
      <c r="E159" s="247">
        <v>0</v>
      </c>
      <c r="F159" s="247">
        <v>0</v>
      </c>
      <c r="G159" s="247">
        <v>0</v>
      </c>
      <c r="H159" s="247">
        <v>0</v>
      </c>
      <c r="I159" s="247">
        <v>0</v>
      </c>
      <c r="J159" s="247">
        <v>0</v>
      </c>
      <c r="K159" s="247">
        <v>0</v>
      </c>
      <c r="L159" s="247">
        <v>0</v>
      </c>
      <c r="M159" s="247">
        <v>0</v>
      </c>
      <c r="N159" s="247">
        <v>0</v>
      </c>
      <c r="O159" s="247">
        <v>0</v>
      </c>
      <c r="P159" s="247">
        <v>0</v>
      </c>
      <c r="Q159" s="247">
        <v>0</v>
      </c>
      <c r="R159" s="247">
        <v>0</v>
      </c>
      <c r="S159" s="247">
        <v>0</v>
      </c>
      <c r="T159" s="247">
        <v>0</v>
      </c>
      <c r="U159" s="247">
        <v>0</v>
      </c>
      <c r="V159" s="247">
        <v>0</v>
      </c>
      <c r="W159" s="247">
        <v>0</v>
      </c>
      <c r="X159" s="247">
        <v>0</v>
      </c>
      <c r="Y159" s="247">
        <v>0</v>
      </c>
      <c r="Z159" s="247">
        <v>0</v>
      </c>
      <c r="AA159" s="247">
        <v>0</v>
      </c>
    </row>
    <row r="160" spans="1:27" x14ac:dyDescent="0.2">
      <c r="A160" s="245" t="s">
        <v>340</v>
      </c>
      <c r="B160" s="229">
        <v>0</v>
      </c>
      <c r="C160" s="229">
        <v>0</v>
      </c>
      <c r="D160" s="229">
        <v>0</v>
      </c>
      <c r="E160" s="229">
        <v>0</v>
      </c>
      <c r="F160" s="229">
        <v>0</v>
      </c>
      <c r="G160" s="229">
        <v>0</v>
      </c>
      <c r="H160" s="229">
        <v>0</v>
      </c>
      <c r="I160" s="229">
        <v>0</v>
      </c>
      <c r="J160" s="229">
        <v>0</v>
      </c>
      <c r="K160" s="229">
        <v>0</v>
      </c>
      <c r="L160" s="229">
        <v>0</v>
      </c>
      <c r="M160" s="229">
        <v>0</v>
      </c>
      <c r="N160" s="229">
        <v>0</v>
      </c>
      <c r="O160" s="229">
        <v>0</v>
      </c>
      <c r="P160" s="229">
        <v>0</v>
      </c>
      <c r="Q160" s="229">
        <v>0</v>
      </c>
      <c r="R160" s="229">
        <v>0</v>
      </c>
      <c r="S160" s="229">
        <v>0</v>
      </c>
      <c r="T160" s="229">
        <v>0</v>
      </c>
      <c r="U160" s="229">
        <v>0</v>
      </c>
      <c r="V160" s="229">
        <v>0</v>
      </c>
      <c r="W160" s="229">
        <v>0</v>
      </c>
      <c r="X160" s="229">
        <v>0</v>
      </c>
      <c r="Y160" s="229">
        <v>0</v>
      </c>
      <c r="Z160" s="229">
        <v>0</v>
      </c>
      <c r="AA160" s="229">
        <v>0</v>
      </c>
    </row>
    <row r="161" spans="1:27" x14ac:dyDescent="0.2">
      <c r="A161" s="245" t="s">
        <v>341</v>
      </c>
      <c r="B161" s="221">
        <v>1.5600743964780017</v>
      </c>
      <c r="C161" s="221">
        <v>1.5991951115765584</v>
      </c>
      <c r="D161" s="221">
        <v>1.6394773612440892</v>
      </c>
      <c r="E161" s="221">
        <v>1.6394773612440892</v>
      </c>
      <c r="F161" s="221">
        <v>1.7254809332650274</v>
      </c>
      <c r="G161" s="221">
        <v>1.771259184218922</v>
      </c>
      <c r="H161" s="221">
        <v>1.7891331734934592</v>
      </c>
      <c r="I161" s="221">
        <v>1.8072269667461258</v>
      </c>
      <c r="J161" s="221">
        <v>1.8255468328105695</v>
      </c>
      <c r="K161" s="221">
        <v>1.8440962479913674</v>
      </c>
      <c r="L161" s="221">
        <v>1.8628687084170334</v>
      </c>
      <c r="M161" s="221">
        <v>1.8093199126543282</v>
      </c>
      <c r="N161" s="221">
        <v>1.7591484690035766</v>
      </c>
      <c r="O161" s="221">
        <v>1.7837693615187469</v>
      </c>
      <c r="P161" s="221">
        <v>1.7382699778244555</v>
      </c>
      <c r="Q161" s="221">
        <v>1.6835459516443243</v>
      </c>
      <c r="R161" s="221">
        <v>1.6757509506172998</v>
      </c>
      <c r="S161" s="221">
        <v>1.6809049810420671</v>
      </c>
      <c r="T161" s="221">
        <v>1.6071237058062979</v>
      </c>
      <c r="U161" s="221">
        <v>1.6035444985006826</v>
      </c>
      <c r="V161" s="221">
        <v>1.6014629197146459</v>
      </c>
      <c r="W161" s="221">
        <v>1.4940827000701395</v>
      </c>
      <c r="X161" s="221">
        <v>1.3967293240963008</v>
      </c>
      <c r="Y161" s="221">
        <v>1.3084005938960286</v>
      </c>
      <c r="Z161" s="221">
        <v>1.2281768910872828</v>
      </c>
      <c r="AA161" s="221">
        <v>1.1552731743377653</v>
      </c>
    </row>
    <row r="162" spans="1:27" x14ac:dyDescent="0.2">
      <c r="A162" s="246" t="s">
        <v>342</v>
      </c>
      <c r="B162" s="204">
        <v>0</v>
      </c>
      <c r="C162" s="204">
        <v>0</v>
      </c>
      <c r="D162" s="204">
        <v>0</v>
      </c>
      <c r="E162" s="204">
        <v>0</v>
      </c>
      <c r="F162" s="204">
        <v>0</v>
      </c>
      <c r="G162" s="204">
        <v>0</v>
      </c>
      <c r="H162" s="204">
        <v>0</v>
      </c>
      <c r="I162" s="204">
        <v>0</v>
      </c>
      <c r="J162" s="204">
        <v>0</v>
      </c>
      <c r="K162" s="204">
        <v>0</v>
      </c>
      <c r="L162" s="204">
        <v>0</v>
      </c>
      <c r="M162" s="204">
        <v>0</v>
      </c>
      <c r="N162" s="204">
        <v>0</v>
      </c>
      <c r="O162" s="204">
        <v>0</v>
      </c>
      <c r="P162" s="204">
        <v>0</v>
      </c>
      <c r="Q162" s="204">
        <v>0</v>
      </c>
      <c r="R162" s="204">
        <v>0</v>
      </c>
      <c r="S162" s="204">
        <v>0</v>
      </c>
      <c r="T162" s="204">
        <v>0</v>
      </c>
      <c r="U162" s="204">
        <v>0</v>
      </c>
      <c r="V162" s="204">
        <v>0</v>
      </c>
      <c r="W162" s="204">
        <v>0</v>
      </c>
      <c r="X162" s="204">
        <v>0</v>
      </c>
      <c r="Y162" s="204">
        <v>0</v>
      </c>
      <c r="Z162" s="204">
        <v>0</v>
      </c>
      <c r="AA162" s="204">
        <v>0</v>
      </c>
    </row>
    <row r="163" spans="1:27" x14ac:dyDescent="0.2">
      <c r="A163" s="246" t="s">
        <v>343</v>
      </c>
      <c r="B163" s="204">
        <v>1.5600743964780017</v>
      </c>
      <c r="C163" s="204">
        <v>1.5991951115765584</v>
      </c>
      <c r="D163" s="204">
        <v>1.6394773612440892</v>
      </c>
      <c r="E163" s="204">
        <v>1.6394773612440892</v>
      </c>
      <c r="F163" s="204">
        <v>1.7254809332650274</v>
      </c>
      <c r="G163" s="204">
        <v>1.771259184218922</v>
      </c>
      <c r="H163" s="204">
        <v>1.7891331734934592</v>
      </c>
      <c r="I163" s="204">
        <v>1.8072269667461258</v>
      </c>
      <c r="J163" s="204">
        <v>1.8255468328105695</v>
      </c>
      <c r="K163" s="204">
        <v>1.8440962479913674</v>
      </c>
      <c r="L163" s="204">
        <v>1.8628687084170334</v>
      </c>
      <c r="M163" s="204">
        <v>1.8093199126543282</v>
      </c>
      <c r="N163" s="204">
        <v>1.7591484690035766</v>
      </c>
      <c r="O163" s="204">
        <v>1.7837693615187469</v>
      </c>
      <c r="P163" s="204">
        <v>1.7382699778244555</v>
      </c>
      <c r="Q163" s="204">
        <v>1.6835459516443243</v>
      </c>
      <c r="R163" s="204">
        <v>1.6757509506172998</v>
      </c>
      <c r="S163" s="204">
        <v>1.6809049810420671</v>
      </c>
      <c r="T163" s="204">
        <v>1.6071237058062979</v>
      </c>
      <c r="U163" s="204">
        <v>1.6035444985006826</v>
      </c>
      <c r="V163" s="204">
        <v>1.6014629197146459</v>
      </c>
      <c r="W163" s="204">
        <v>1.4940827000701395</v>
      </c>
      <c r="X163" s="204">
        <v>1.3967293240963008</v>
      </c>
      <c r="Y163" s="204">
        <v>1.3084005938960286</v>
      </c>
      <c r="Z163" s="204">
        <v>1.2281768910872828</v>
      </c>
      <c r="AA163" s="204">
        <v>1.1552731743377653</v>
      </c>
    </row>
    <row r="164" spans="1:27" x14ac:dyDescent="0.2">
      <c r="A164" s="248" t="s">
        <v>344</v>
      </c>
      <c r="B164" s="197">
        <v>0</v>
      </c>
      <c r="C164" s="197">
        <v>0</v>
      </c>
      <c r="D164" s="197">
        <v>0</v>
      </c>
      <c r="E164" s="197">
        <v>0</v>
      </c>
      <c r="F164" s="197">
        <v>0</v>
      </c>
      <c r="G164" s="197">
        <v>0</v>
      </c>
      <c r="H164" s="197">
        <v>0</v>
      </c>
      <c r="I164" s="197">
        <v>0</v>
      </c>
      <c r="J164" s="197">
        <v>0</v>
      </c>
      <c r="K164" s="197">
        <v>0</v>
      </c>
      <c r="L164" s="197">
        <v>0</v>
      </c>
      <c r="M164" s="197">
        <v>0</v>
      </c>
      <c r="N164" s="197">
        <v>0</v>
      </c>
      <c r="O164" s="197">
        <v>0</v>
      </c>
      <c r="P164" s="197">
        <v>0</v>
      </c>
      <c r="Q164" s="197">
        <v>0</v>
      </c>
      <c r="R164" s="197">
        <v>0</v>
      </c>
      <c r="S164" s="197">
        <v>0</v>
      </c>
      <c r="T164" s="197">
        <v>0</v>
      </c>
      <c r="U164" s="197">
        <v>0</v>
      </c>
      <c r="V164" s="197">
        <v>0</v>
      </c>
      <c r="W164" s="197">
        <v>0</v>
      </c>
      <c r="X164" s="197">
        <v>0</v>
      </c>
      <c r="Y164" s="197">
        <v>0</v>
      </c>
      <c r="Z164" s="197">
        <v>0</v>
      </c>
      <c r="AA164" s="197">
        <v>0</v>
      </c>
    </row>
    <row r="165" spans="1:27" x14ac:dyDescent="0.2">
      <c r="A165" s="246" t="s">
        <v>345</v>
      </c>
      <c r="B165" s="204">
        <v>0</v>
      </c>
      <c r="C165" s="204">
        <v>0</v>
      </c>
      <c r="D165" s="204">
        <v>0</v>
      </c>
      <c r="E165" s="204">
        <v>0</v>
      </c>
      <c r="F165" s="204">
        <v>0</v>
      </c>
      <c r="G165" s="204">
        <v>0</v>
      </c>
      <c r="H165" s="204">
        <v>0</v>
      </c>
      <c r="I165" s="204">
        <v>0</v>
      </c>
      <c r="J165" s="204">
        <v>0</v>
      </c>
      <c r="K165" s="204">
        <v>0</v>
      </c>
      <c r="L165" s="204">
        <v>0</v>
      </c>
      <c r="M165" s="204">
        <v>0</v>
      </c>
      <c r="N165" s="204">
        <v>0</v>
      </c>
      <c r="O165" s="204">
        <v>0</v>
      </c>
      <c r="P165" s="204">
        <v>0</v>
      </c>
      <c r="Q165" s="204">
        <v>0</v>
      </c>
      <c r="R165" s="204">
        <v>0</v>
      </c>
      <c r="S165" s="204">
        <v>0</v>
      </c>
      <c r="T165" s="204">
        <v>0</v>
      </c>
      <c r="U165" s="204">
        <v>0</v>
      </c>
      <c r="V165" s="204">
        <v>0</v>
      </c>
      <c r="W165" s="204">
        <v>0</v>
      </c>
      <c r="X165" s="204">
        <v>0</v>
      </c>
      <c r="Y165" s="204">
        <v>0</v>
      </c>
      <c r="Z165" s="204">
        <v>0</v>
      </c>
      <c r="AA165" s="204">
        <v>0</v>
      </c>
    </row>
    <row r="166" spans="1:27" x14ac:dyDescent="0.2">
      <c r="A166" s="246" t="s">
        <v>346</v>
      </c>
      <c r="B166" s="249">
        <v>0</v>
      </c>
      <c r="C166" s="249">
        <v>0</v>
      </c>
      <c r="D166" s="249">
        <v>0</v>
      </c>
      <c r="E166" s="249">
        <v>0</v>
      </c>
      <c r="F166" s="249">
        <v>0</v>
      </c>
      <c r="G166" s="249">
        <v>0</v>
      </c>
      <c r="H166" s="249">
        <v>0</v>
      </c>
      <c r="I166" s="249">
        <v>0</v>
      </c>
      <c r="J166" s="249">
        <v>0</v>
      </c>
      <c r="K166" s="249">
        <v>0</v>
      </c>
      <c r="L166" s="249">
        <v>0</v>
      </c>
      <c r="M166" s="249">
        <v>0</v>
      </c>
      <c r="N166" s="249">
        <v>0</v>
      </c>
      <c r="O166" s="249">
        <v>0</v>
      </c>
      <c r="P166" s="249">
        <v>0</v>
      </c>
      <c r="Q166" s="249">
        <v>0</v>
      </c>
      <c r="R166" s="249">
        <v>0</v>
      </c>
      <c r="S166" s="249">
        <v>0</v>
      </c>
      <c r="T166" s="249">
        <v>0</v>
      </c>
      <c r="U166" s="249">
        <v>0</v>
      </c>
      <c r="V166" s="249">
        <v>0</v>
      </c>
      <c r="W166" s="249">
        <v>0</v>
      </c>
      <c r="X166" s="249">
        <v>0</v>
      </c>
      <c r="Y166" s="249">
        <v>0</v>
      </c>
      <c r="Z166" s="249">
        <v>0</v>
      </c>
      <c r="AA166" s="249">
        <v>0</v>
      </c>
    </row>
    <row r="167" spans="1:27" ht="16" thickBot="1" x14ac:dyDescent="0.25">
      <c r="A167" s="248" t="s">
        <v>347</v>
      </c>
      <c r="B167" s="230">
        <v>0</v>
      </c>
      <c r="C167" s="230">
        <v>0</v>
      </c>
      <c r="D167" s="230">
        <v>0</v>
      </c>
      <c r="E167" s="230">
        <v>0</v>
      </c>
      <c r="F167" s="230">
        <v>0</v>
      </c>
      <c r="G167" s="230">
        <v>0</v>
      </c>
      <c r="H167" s="230">
        <v>0</v>
      </c>
      <c r="I167" s="230">
        <v>0</v>
      </c>
      <c r="J167" s="230">
        <v>0</v>
      </c>
      <c r="K167" s="230">
        <v>0</v>
      </c>
      <c r="L167" s="230">
        <v>0</v>
      </c>
      <c r="M167" s="230">
        <v>0</v>
      </c>
      <c r="N167" s="230">
        <v>0</v>
      </c>
      <c r="O167" s="230">
        <v>0</v>
      </c>
      <c r="P167" s="230">
        <v>0</v>
      </c>
      <c r="Q167" s="230">
        <v>0</v>
      </c>
      <c r="R167" s="230">
        <v>0</v>
      </c>
      <c r="S167" s="230">
        <v>0</v>
      </c>
      <c r="T167" s="230">
        <v>0</v>
      </c>
      <c r="U167" s="230">
        <v>0</v>
      </c>
      <c r="V167" s="230">
        <v>0</v>
      </c>
      <c r="W167" s="230">
        <v>0</v>
      </c>
      <c r="X167" s="230">
        <v>0</v>
      </c>
      <c r="Y167" s="230">
        <v>0</v>
      </c>
      <c r="Z167" s="230">
        <v>0</v>
      </c>
      <c r="AA167" s="230">
        <v>0</v>
      </c>
    </row>
    <row r="168" spans="1:27" ht="16" thickBot="1" x14ac:dyDescent="0.25">
      <c r="A168" s="192" t="s">
        <v>184</v>
      </c>
      <c r="B168" s="193">
        <v>91.379821544650014</v>
      </c>
      <c r="C168" s="193">
        <v>95.675226549544163</v>
      </c>
      <c r="D168" s="193">
        <v>95.360634338903381</v>
      </c>
      <c r="E168" s="193">
        <v>98.268883927372215</v>
      </c>
      <c r="F168" s="193">
        <v>97.178303120105582</v>
      </c>
      <c r="G168" s="193">
        <v>102.3339670068824</v>
      </c>
      <c r="H168" s="193">
        <v>102.14369613742468</v>
      </c>
      <c r="I168" s="193">
        <v>108.48512430986693</v>
      </c>
      <c r="J168" s="193">
        <v>119.07606729529378</v>
      </c>
      <c r="K168" s="193">
        <v>102.85744170478863</v>
      </c>
      <c r="L168" s="193">
        <v>102.77304110019034</v>
      </c>
      <c r="M168" s="193">
        <v>97.953286949667913</v>
      </c>
      <c r="N168" s="193">
        <v>95.841744168221425</v>
      </c>
      <c r="O168" s="193">
        <v>95.376556596589054</v>
      </c>
      <c r="P168" s="193">
        <v>92.872450318365637</v>
      </c>
      <c r="Q168" s="193">
        <v>110.9982039341718</v>
      </c>
      <c r="R168" s="193">
        <v>110.43118982575071</v>
      </c>
      <c r="S168" s="193">
        <v>119.09241552409351</v>
      </c>
      <c r="T168" s="193">
        <v>133.02842217401579</v>
      </c>
      <c r="U168" s="193">
        <v>121.67774322850298</v>
      </c>
      <c r="V168" s="193">
        <v>115.22365168197125</v>
      </c>
      <c r="W168" s="193">
        <v>117.64828035775726</v>
      </c>
      <c r="X168" s="193">
        <v>114.53743313449202</v>
      </c>
      <c r="Y168" s="193">
        <v>120.34479469058574</v>
      </c>
      <c r="Z168" s="193">
        <v>113.13672179268821</v>
      </c>
      <c r="AA168" s="193">
        <v>112.24474635130892</v>
      </c>
    </row>
    <row r="169" spans="1:27" ht="16" thickBot="1" x14ac:dyDescent="0.25">
      <c r="A169" s="250"/>
      <c r="B169" s="251">
        <v>0</v>
      </c>
      <c r="C169" s="251">
        <v>0</v>
      </c>
      <c r="D169" s="251">
        <v>0</v>
      </c>
      <c r="E169" s="251">
        <v>0</v>
      </c>
      <c r="F169" s="251">
        <v>0</v>
      </c>
      <c r="G169" s="251">
        <v>0</v>
      </c>
      <c r="H169" s="251">
        <v>0</v>
      </c>
      <c r="I169" s="251">
        <v>0</v>
      </c>
      <c r="J169" s="251">
        <v>0</v>
      </c>
      <c r="K169" s="251">
        <v>0</v>
      </c>
      <c r="L169" s="251">
        <v>0</v>
      </c>
      <c r="M169" s="251">
        <v>0</v>
      </c>
      <c r="N169" s="251">
        <v>0</v>
      </c>
      <c r="O169" s="251">
        <v>0</v>
      </c>
      <c r="P169" s="251">
        <v>0</v>
      </c>
      <c r="Q169" s="251">
        <v>0</v>
      </c>
      <c r="R169" s="251">
        <v>0</v>
      </c>
      <c r="S169" s="251">
        <v>0</v>
      </c>
      <c r="T169" s="251">
        <v>0</v>
      </c>
      <c r="U169" s="251">
        <v>0</v>
      </c>
      <c r="V169" s="251">
        <v>0</v>
      </c>
      <c r="W169" s="251">
        <v>0</v>
      </c>
      <c r="X169" s="251">
        <v>0</v>
      </c>
      <c r="Y169" s="251">
        <v>0</v>
      </c>
      <c r="Z169" s="251">
        <v>0</v>
      </c>
      <c r="AA169" s="251">
        <v>0</v>
      </c>
    </row>
    <row r="170" spans="1:27" x14ac:dyDescent="0.2">
      <c r="A170" s="252" t="s">
        <v>348</v>
      </c>
      <c r="B170" s="253">
        <v>0</v>
      </c>
      <c r="C170" s="253">
        <v>0</v>
      </c>
      <c r="D170" s="253">
        <v>0</v>
      </c>
      <c r="E170" s="253">
        <v>0</v>
      </c>
      <c r="F170" s="253">
        <v>0</v>
      </c>
      <c r="G170" s="253">
        <v>0</v>
      </c>
      <c r="H170" s="253">
        <v>0</v>
      </c>
      <c r="I170" s="253">
        <v>0</v>
      </c>
      <c r="J170" s="253">
        <v>0</v>
      </c>
      <c r="K170" s="253">
        <v>0</v>
      </c>
      <c r="L170" s="253">
        <v>0</v>
      </c>
      <c r="M170" s="253">
        <v>0</v>
      </c>
      <c r="N170" s="253">
        <v>0</v>
      </c>
      <c r="O170" s="253">
        <v>0</v>
      </c>
      <c r="P170" s="253">
        <v>0</v>
      </c>
      <c r="Q170" s="253">
        <v>0</v>
      </c>
      <c r="R170" s="253">
        <v>0</v>
      </c>
      <c r="S170" s="253">
        <v>0</v>
      </c>
      <c r="T170" s="253">
        <v>0</v>
      </c>
      <c r="U170" s="253">
        <v>0</v>
      </c>
      <c r="V170" s="253">
        <v>0</v>
      </c>
      <c r="W170" s="253">
        <v>0</v>
      </c>
      <c r="X170" s="253">
        <v>0</v>
      </c>
      <c r="Y170" s="253">
        <v>0</v>
      </c>
      <c r="Z170" s="253">
        <v>0</v>
      </c>
      <c r="AA170" s="253">
        <v>0</v>
      </c>
    </row>
    <row r="171" spans="1:27" x14ac:dyDescent="0.2">
      <c r="A171" s="209" t="s">
        <v>349</v>
      </c>
      <c r="B171" s="201">
        <v>0</v>
      </c>
      <c r="C171" s="201">
        <v>0</v>
      </c>
      <c r="D171" s="201">
        <v>0</v>
      </c>
      <c r="E171" s="201">
        <v>0</v>
      </c>
      <c r="F171" s="201">
        <v>0</v>
      </c>
      <c r="G171" s="201">
        <v>0</v>
      </c>
      <c r="H171" s="201">
        <v>0</v>
      </c>
      <c r="I171" s="201">
        <v>0</v>
      </c>
      <c r="J171" s="201">
        <v>0</v>
      </c>
      <c r="K171" s="201">
        <v>0</v>
      </c>
      <c r="L171" s="201">
        <v>0</v>
      </c>
      <c r="M171" s="201">
        <v>0</v>
      </c>
      <c r="N171" s="201">
        <v>0</v>
      </c>
      <c r="O171" s="201">
        <v>0</v>
      </c>
      <c r="P171" s="201">
        <v>0</v>
      </c>
      <c r="Q171" s="201">
        <v>0</v>
      </c>
      <c r="R171" s="201">
        <v>0</v>
      </c>
      <c r="S171" s="201">
        <v>0</v>
      </c>
      <c r="T171" s="201">
        <v>0</v>
      </c>
      <c r="U171" s="201">
        <v>0</v>
      </c>
      <c r="V171" s="201">
        <v>0</v>
      </c>
      <c r="W171" s="201">
        <v>0</v>
      </c>
      <c r="X171" s="201">
        <v>0</v>
      </c>
      <c r="Y171" s="201">
        <v>0</v>
      </c>
      <c r="Z171" s="201">
        <v>0</v>
      </c>
      <c r="AA171" s="201">
        <v>0</v>
      </c>
    </row>
    <row r="172" spans="1:27" ht="16" thickBot="1" x14ac:dyDescent="0.25">
      <c r="A172" s="254" t="s">
        <v>350</v>
      </c>
      <c r="B172" s="255">
        <v>0</v>
      </c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>
        <v>0</v>
      </c>
    </row>
    <row r="173" spans="1:27" ht="16" thickBot="1" x14ac:dyDescent="0.25">
      <c r="A173" s="256" t="s">
        <v>351</v>
      </c>
      <c r="B173" s="257">
        <v>0</v>
      </c>
      <c r="C173" s="257">
        <v>0</v>
      </c>
      <c r="D173" s="257">
        <v>0</v>
      </c>
      <c r="E173" s="257">
        <v>0</v>
      </c>
      <c r="F173" s="257">
        <v>0</v>
      </c>
      <c r="G173" s="257">
        <v>0</v>
      </c>
      <c r="H173" s="257">
        <v>0</v>
      </c>
      <c r="I173" s="257">
        <v>0</v>
      </c>
      <c r="J173" s="257">
        <v>0</v>
      </c>
      <c r="K173" s="257">
        <v>0</v>
      </c>
      <c r="L173" s="257">
        <v>0</v>
      </c>
      <c r="M173" s="257">
        <v>0</v>
      </c>
      <c r="N173" s="257">
        <v>0</v>
      </c>
      <c r="O173" s="257">
        <v>0</v>
      </c>
      <c r="P173" s="257">
        <v>0</v>
      </c>
      <c r="Q173" s="257">
        <v>0</v>
      </c>
      <c r="R173" s="257">
        <v>0</v>
      </c>
      <c r="S173" s="257">
        <v>0</v>
      </c>
      <c r="T173" s="257">
        <v>0</v>
      </c>
      <c r="U173" s="257">
        <v>0</v>
      </c>
      <c r="V173" s="257">
        <v>0</v>
      </c>
      <c r="W173" s="257">
        <v>0</v>
      </c>
      <c r="X173" s="257">
        <v>0</v>
      </c>
      <c r="Y173" s="257">
        <v>0</v>
      </c>
      <c r="Z173" s="257">
        <v>0</v>
      </c>
      <c r="AA173" s="257">
        <v>0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6">
    <outlinePr summaryBelow="0"/>
  </sheetPr>
  <dimension ref="A1:AK65"/>
  <sheetViews>
    <sheetView topLeftCell="A9" zoomScaleNormal="100" workbookViewId="0">
      <selection activeCell="B53" sqref="B53:AK54"/>
    </sheetView>
  </sheetViews>
  <sheetFormatPr baseColWidth="10" defaultColWidth="12.5" defaultRowHeight="15" x14ac:dyDescent="0.2"/>
  <cols>
    <col min="1" max="1" width="61.33203125" style="6" customWidth="1"/>
    <col min="2" max="10" width="12.5" style="6"/>
    <col min="11" max="11" width="10.33203125" style="6" customWidth="1"/>
    <col min="12" max="12" width="10.5" style="8" customWidth="1"/>
    <col min="13" max="16384" width="12.5" style="6"/>
  </cols>
  <sheetData>
    <row r="1" spans="1:37" x14ac:dyDescent="0.2">
      <c r="A1" s="7" t="s">
        <v>6</v>
      </c>
    </row>
    <row r="2" spans="1:37" x14ac:dyDescent="0.2">
      <c r="A2" s="9"/>
      <c r="B2" s="10">
        <v>2015</v>
      </c>
      <c r="C2" s="10">
        <v>2016</v>
      </c>
      <c r="D2" s="10">
        <v>2017</v>
      </c>
      <c r="E2" s="10">
        <v>2018</v>
      </c>
      <c r="F2" s="10">
        <v>2019</v>
      </c>
      <c r="G2" s="10">
        <v>2020</v>
      </c>
      <c r="H2" s="10">
        <v>2021</v>
      </c>
      <c r="I2" s="10">
        <v>2022</v>
      </c>
      <c r="J2" s="10">
        <v>2023</v>
      </c>
      <c r="K2" s="10">
        <v>2024</v>
      </c>
      <c r="L2" s="10">
        <v>2025</v>
      </c>
      <c r="M2" s="10">
        <v>2026</v>
      </c>
      <c r="N2" s="10">
        <v>2027</v>
      </c>
      <c r="O2" s="10">
        <v>2028</v>
      </c>
      <c r="P2" s="10">
        <v>2029</v>
      </c>
      <c r="Q2" s="10">
        <v>2030</v>
      </c>
      <c r="R2" s="10">
        <v>2031</v>
      </c>
      <c r="S2" s="10">
        <v>2032</v>
      </c>
      <c r="T2" s="10">
        <v>2033</v>
      </c>
      <c r="U2" s="10">
        <v>2034</v>
      </c>
      <c r="V2" s="10">
        <v>2035</v>
      </c>
      <c r="W2" s="10">
        <v>2036</v>
      </c>
      <c r="X2" s="10">
        <v>2037</v>
      </c>
      <c r="Y2" s="10">
        <v>2038</v>
      </c>
      <c r="Z2" s="10">
        <v>2039</v>
      </c>
      <c r="AA2" s="10">
        <v>2040</v>
      </c>
      <c r="AB2" s="10">
        <v>2041</v>
      </c>
      <c r="AC2" s="10">
        <v>2042</v>
      </c>
      <c r="AD2" s="10">
        <v>2043</v>
      </c>
      <c r="AE2" s="10">
        <v>2044</v>
      </c>
      <c r="AF2" s="10">
        <v>2045</v>
      </c>
      <c r="AG2" s="10">
        <v>2046</v>
      </c>
      <c r="AH2" s="10">
        <v>2047</v>
      </c>
      <c r="AI2" s="10">
        <v>2048</v>
      </c>
      <c r="AJ2" s="10">
        <v>2049</v>
      </c>
      <c r="AK2" s="10">
        <v>2050</v>
      </c>
    </row>
    <row r="3" spans="1:37" x14ac:dyDescent="0.2">
      <c r="A3" s="11" t="s">
        <v>7</v>
      </c>
      <c r="B3" s="12"/>
      <c r="C3" s="12"/>
      <c r="D3" s="12"/>
      <c r="E3" s="12"/>
      <c r="F3" s="12"/>
      <c r="G3" s="12"/>
      <c r="H3" s="12"/>
      <c r="I3" s="12"/>
      <c r="J3" s="12"/>
    </row>
    <row r="4" spans="1:37" x14ac:dyDescent="0.2">
      <c r="A4" s="13" t="s">
        <v>8</v>
      </c>
      <c r="B4" s="15">
        <f>SUM(B5:B6)</f>
        <v>22.767266900134342</v>
      </c>
      <c r="C4" s="15">
        <f t="shared" ref="C4:AK4" si="0">SUM(C5:C6)</f>
        <v>24.264585497842969</v>
      </c>
      <c r="D4" s="15">
        <f t="shared" si="0"/>
        <v>25.74774522640363</v>
      </c>
      <c r="E4" s="15">
        <f t="shared" si="0"/>
        <v>27.229961458244098</v>
      </c>
      <c r="F4" s="15">
        <f t="shared" si="0"/>
        <v>28.722690939252455</v>
      </c>
      <c r="G4" s="15">
        <f t="shared" si="0"/>
        <v>30.235935590442114</v>
      </c>
      <c r="H4" s="15">
        <f t="shared" si="0"/>
        <v>31.778524915133371</v>
      </c>
      <c r="I4" s="15">
        <f t="shared" si="0"/>
        <v>33.358336362132924</v>
      </c>
      <c r="J4" s="15">
        <f t="shared" si="0"/>
        <v>34.98247931829161</v>
      </c>
      <c r="K4" s="15">
        <f t="shared" si="0"/>
        <v>36.657455567130214</v>
      </c>
      <c r="L4" s="15">
        <f t="shared" si="0"/>
        <v>38.38928765574024</v>
      </c>
      <c r="M4" s="15">
        <f t="shared" si="0"/>
        <v>40.183634424994509</v>
      </c>
      <c r="N4" s="15">
        <f t="shared" si="0"/>
        <v>42.045870169135966</v>
      </c>
      <c r="O4" s="15">
        <f t="shared" si="0"/>
        <v>43.981180910953157</v>
      </c>
      <c r="P4" s="15">
        <f t="shared" si="0"/>
        <v>45.994609330195509</v>
      </c>
      <c r="Q4" s="15">
        <f t="shared" si="0"/>
        <v>48.09113392316214</v>
      </c>
      <c r="R4" s="15">
        <f t="shared" si="0"/>
        <v>49.155214209863502</v>
      </c>
      <c r="S4" s="15">
        <f t="shared" si="0"/>
        <v>50.242838687857073</v>
      </c>
      <c r="T4" s="15">
        <f t="shared" si="0"/>
        <v>51.354528303682827</v>
      </c>
      <c r="U4" s="15">
        <f t="shared" si="0"/>
        <v>52.490815530515654</v>
      </c>
      <c r="V4" s="15">
        <f t="shared" si="0"/>
        <v>53.65224462320748</v>
      </c>
      <c r="W4" s="15">
        <f t="shared" si="0"/>
        <v>54.83937187897255</v>
      </c>
      <c r="X4" s="15">
        <f t="shared" si="0"/>
        <v>56.052765903840715</v>
      </c>
      <c r="Y4" s="15">
        <f t="shared" si="0"/>
        <v>57.293007885006318</v>
      </c>
      <c r="Z4" s="15">
        <f t="shared" si="0"/>
        <v>58.560691869203218</v>
      </c>
      <c r="AA4" s="15">
        <f t="shared" si="0"/>
        <v>59.856425047239178</v>
      </c>
      <c r="AB4" s="15">
        <f t="shared" si="0"/>
        <v>61.180828044825986</v>
      </c>
      <c r="AC4" s="15">
        <f t="shared" si="0"/>
        <v>62.534535219844585</v>
      </c>
      <c r="AD4" s="15">
        <f t="shared" si="0"/>
        <v>63.918194966187556</v>
      </c>
      <c r="AE4" s="15">
        <f t="shared" si="0"/>
        <v>65.33247002432455</v>
      </c>
      <c r="AF4" s="15">
        <f t="shared" si="0"/>
        <v>66.77803779873939</v>
      </c>
      <c r="AG4" s="15">
        <f t="shared" si="0"/>
        <v>68.255590682390846</v>
      </c>
      <c r="AH4" s="15">
        <f t="shared" si="0"/>
        <v>69.765836388352639</v>
      </c>
      <c r="AI4" s="15">
        <f t="shared" si="0"/>
        <v>71.309498288791289</v>
      </c>
      <c r="AJ4" s="15">
        <f t="shared" si="0"/>
        <v>72.887315761444427</v>
      </c>
      <c r="AK4" s="15">
        <f t="shared" si="0"/>
        <v>74.500044543765284</v>
      </c>
    </row>
    <row r="5" spans="1:37" x14ac:dyDescent="0.2">
      <c r="A5" s="35" t="s">
        <v>52</v>
      </c>
      <c r="B5" s="39">
        <f>'CO2'!$AA$47*'Industry-LEAP'!H6/'Industry-LEAP'!$H$6/10^3</f>
        <v>22.767266900134342</v>
      </c>
      <c r="C5" s="39">
        <f>'CO2'!$AA$47*'Industry-LEAP'!I6/'Industry-LEAP'!$H$6/10^3</f>
        <v>24.264585497842969</v>
      </c>
      <c r="D5" s="39">
        <f>'CO2'!$AA$47*'Industry-LEAP'!J6/'Industry-LEAP'!$H$6/10^3</f>
        <v>25.74774522640363</v>
      </c>
      <c r="E5" s="39">
        <f>'CO2'!$AA$47*'Industry-LEAP'!K6/'Industry-LEAP'!$H$6/10^3</f>
        <v>27.229961458244098</v>
      </c>
      <c r="F5" s="39">
        <f>'CO2'!$AA$47*'Industry-LEAP'!L6/'Industry-LEAP'!$H$6/10^3</f>
        <v>28.722690939252455</v>
      </c>
      <c r="G5" s="39">
        <f>'CO2'!$AA$47*'Industry-LEAP'!M6/'Industry-LEAP'!$H$6/10^3</f>
        <v>30.235935590442114</v>
      </c>
      <c r="H5" s="39">
        <f>'CO2'!$AA$47*'Industry-LEAP'!N6/'Industry-LEAP'!$H$6/10^3</f>
        <v>31.778524915133371</v>
      </c>
      <c r="I5" s="39">
        <f>'CO2'!$AA$47*'Industry-LEAP'!O6/'Industry-LEAP'!$H$6/10^3</f>
        <v>33.358336362132924</v>
      </c>
      <c r="J5" s="39">
        <f>'CO2'!$AA$47*'Industry-LEAP'!P6/'Industry-LEAP'!$H$6/10^3</f>
        <v>34.98247931829161</v>
      </c>
      <c r="K5" s="39">
        <f>'CO2'!$AA$47*'Industry-LEAP'!Q6/'Industry-LEAP'!$H$6/10^3</f>
        <v>36.657455567130214</v>
      </c>
      <c r="L5" s="39">
        <f>'CO2'!$AA$47*'Industry-LEAP'!R6/'Industry-LEAP'!$H$6/10^3</f>
        <v>38.38928765574024</v>
      </c>
      <c r="M5" s="39">
        <f>'CO2'!$AA$47*'Industry-LEAP'!S6/'Industry-LEAP'!$H$6/10^3</f>
        <v>40.183634424994509</v>
      </c>
      <c r="N5" s="39">
        <f>'CO2'!$AA$47*'Industry-LEAP'!T6/'Industry-LEAP'!$H$6/10^3</f>
        <v>42.045870169135966</v>
      </c>
      <c r="O5" s="39">
        <f>'CO2'!$AA$47*'Industry-LEAP'!U6/'Industry-LEAP'!$H$6/10^3</f>
        <v>43.981180910953157</v>
      </c>
      <c r="P5" s="39">
        <f>'CO2'!$AA$47*'Industry-LEAP'!V6/'Industry-LEAP'!$H$6/10^3</f>
        <v>45.994609330195509</v>
      </c>
      <c r="Q5" s="39">
        <f>'CO2'!$AA$47*'Industry-LEAP'!W6/'Industry-LEAP'!$H$6/10^3</f>
        <v>48.09113392316214</v>
      </c>
      <c r="R5" s="39">
        <f>Q5*(1+'LINEA BASE'!$BF$9)</f>
        <v>49.155214209863502</v>
      </c>
      <c r="S5" s="39">
        <f>R5*(1+'LINEA BASE'!$BF$9)</f>
        <v>50.242838687857073</v>
      </c>
      <c r="T5" s="39">
        <f>S5*(1+'LINEA BASE'!$BF$9)</f>
        <v>51.354528303682827</v>
      </c>
      <c r="U5" s="39">
        <f>T5*(1+'LINEA BASE'!$BF$9)</f>
        <v>52.490815530515654</v>
      </c>
      <c r="V5" s="39">
        <f>U5*(1+'LINEA BASE'!$BF$9)</f>
        <v>53.65224462320748</v>
      </c>
      <c r="W5" s="39">
        <f>V5*(1+'LINEA BASE'!$BF$9)</f>
        <v>54.83937187897255</v>
      </c>
      <c r="X5" s="39">
        <f>W5*(1+'LINEA BASE'!$BF$9)</f>
        <v>56.052765903840715</v>
      </c>
      <c r="Y5" s="39">
        <f>X5*(1+'LINEA BASE'!$BF$9)</f>
        <v>57.293007885006318</v>
      </c>
      <c r="Z5" s="39">
        <f>Y5*(1+'LINEA BASE'!$BF$9)</f>
        <v>58.560691869203218</v>
      </c>
      <c r="AA5" s="39">
        <f>Z5*(1+'LINEA BASE'!$BF$9)</f>
        <v>59.856425047239178</v>
      </c>
      <c r="AB5" s="39">
        <f>AA5*(1+'LINEA BASE'!$BF$9)</f>
        <v>61.180828044825986</v>
      </c>
      <c r="AC5" s="39">
        <f>AB5*(1+'LINEA BASE'!$BF$9)</f>
        <v>62.534535219844585</v>
      </c>
      <c r="AD5" s="39">
        <f>AC5*(1+'LINEA BASE'!$BF$9)</f>
        <v>63.918194966187556</v>
      </c>
      <c r="AE5" s="39">
        <f>AD5*(1+'LINEA BASE'!$BF$9)</f>
        <v>65.33247002432455</v>
      </c>
      <c r="AF5" s="39">
        <f>AE5*(1+'LINEA BASE'!$BF$9)</f>
        <v>66.77803779873939</v>
      </c>
      <c r="AG5" s="39">
        <f>AF5*(1+'LINEA BASE'!$BF$9)</f>
        <v>68.255590682390846</v>
      </c>
      <c r="AH5" s="39">
        <f>AG5*(1+'LINEA BASE'!$BF$9)</f>
        <v>69.765836388352639</v>
      </c>
      <c r="AI5" s="39">
        <f>AH5*(1+'LINEA BASE'!$BF$9)</f>
        <v>71.309498288791289</v>
      </c>
      <c r="AJ5" s="39">
        <f>AI5*(1+'LINEA BASE'!$BF$9)</f>
        <v>72.887315761444427</v>
      </c>
      <c r="AK5" s="39">
        <f>AJ5*(1+'LINEA BASE'!$BF$9)</f>
        <v>74.500044543765284</v>
      </c>
    </row>
    <row r="6" spans="1:37" s="261" customFormat="1" x14ac:dyDescent="0.2">
      <c r="A6" s="35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</row>
    <row r="7" spans="1:37" x14ac:dyDescent="0.2">
      <c r="A7" s="11" t="s">
        <v>9</v>
      </c>
      <c r="B7" s="17"/>
      <c r="C7" s="16"/>
      <c r="D7" s="16"/>
      <c r="E7" s="16"/>
      <c r="F7" s="16"/>
      <c r="G7" s="16"/>
      <c r="H7" s="16"/>
      <c r="I7" s="16"/>
      <c r="J7" s="16"/>
    </row>
    <row r="8" spans="1:37" x14ac:dyDescent="0.2">
      <c r="A8" s="13" t="s">
        <v>10</v>
      </c>
      <c r="B8" s="17">
        <f>B10</f>
        <v>21.127765742198768</v>
      </c>
      <c r="C8" s="17">
        <f t="shared" ref="C8:AK8" si="1">C10</f>
        <v>21.603303127208171</v>
      </c>
      <c r="D8" s="17">
        <f t="shared" si="1"/>
        <v>22.681186816616851</v>
      </c>
      <c r="E8" s="17">
        <f t="shared" si="1"/>
        <v>26.782058577173824</v>
      </c>
      <c r="F8" s="17">
        <f t="shared" si="1"/>
        <v>27.458357572604569</v>
      </c>
      <c r="G8" s="17">
        <f t="shared" si="1"/>
        <v>27.670303743180334</v>
      </c>
      <c r="H8" s="17">
        <f t="shared" si="1"/>
        <v>27.967818790132352</v>
      </c>
      <c r="I8" s="17">
        <f t="shared" si="1"/>
        <v>28.609796041873757</v>
      </c>
      <c r="J8" s="17">
        <f t="shared" si="1"/>
        <v>29.095564004396977</v>
      </c>
      <c r="K8" s="17">
        <f t="shared" si="1"/>
        <v>30.88086046276587</v>
      </c>
      <c r="L8" s="17">
        <f t="shared" si="1"/>
        <v>31.180334120213296</v>
      </c>
      <c r="M8" s="17">
        <f t="shared" si="1"/>
        <v>31.912468422136868</v>
      </c>
      <c r="N8" s="17">
        <f t="shared" si="1"/>
        <v>33.175495860469987</v>
      </c>
      <c r="O8" s="17">
        <f t="shared" si="1"/>
        <v>34.494497383688262</v>
      </c>
      <c r="P8" s="17">
        <f t="shared" si="1"/>
        <v>35.872145304589473</v>
      </c>
      <c r="Q8" s="17">
        <f t="shared" si="1"/>
        <v>37.311244902591973</v>
      </c>
      <c r="R8" s="17">
        <f t="shared" si="1"/>
        <v>38.814741176653072</v>
      </c>
      <c r="S8" s="17">
        <f t="shared" si="1"/>
        <v>40.385725944350042</v>
      </c>
      <c r="T8" s="17">
        <f t="shared" si="1"/>
        <v>42.027445304937025</v>
      </c>
      <c r="U8" s="17">
        <f t="shared" si="1"/>
        <v>43.743307485108616</v>
      </c>
      <c r="V8" s="17">
        <f t="shared" si="1"/>
        <v>45.536891087166495</v>
      </c>
      <c r="W8" s="17">
        <f t="shared" si="1"/>
        <v>47.411953760300129</v>
      </c>
      <c r="X8" s="17">
        <f t="shared" si="1"/>
        <v>49.372441316760003</v>
      </c>
      <c r="Y8" s="17">
        <f t="shared" si="1"/>
        <v>51.422497315824081</v>
      </c>
      <c r="Z8" s="17">
        <f t="shared" si="1"/>
        <v>53.566473139638063</v>
      </c>
      <c r="AA8" s="17">
        <f t="shared" si="1"/>
        <v>55.808938586251415</v>
      </c>
      <c r="AB8" s="17">
        <f t="shared" si="1"/>
        <v>58.154693006475561</v>
      </c>
      <c r="AC8" s="17">
        <f t="shared" si="1"/>
        <v>60.608777012562989</v>
      </c>
      <c r="AD8" s="17">
        <f t="shared" si="1"/>
        <v>63.176484788149025</v>
      </c>
      <c r="AE8" s="17">
        <f t="shared" si="1"/>
        <v>65.863377030414952</v>
      </c>
      <c r="AF8" s="17">
        <f t="shared" si="1"/>
        <v>68.675294557026817</v>
      </c>
      <c r="AG8" s="17">
        <f t="shared" si="1"/>
        <v>71.618372612081927</v>
      </c>
      <c r="AH8" s="17">
        <f t="shared" si="1"/>
        <v>74.699055907058849</v>
      </c>
      <c r="AI8" s="17">
        <f t="shared" si="1"/>
        <v>77.92411443462241</v>
      </c>
      <c r="AJ8" s="17">
        <f t="shared" si="1"/>
        <v>81.300660095085036</v>
      </c>
      <c r="AK8" s="17">
        <f t="shared" si="1"/>
        <v>84.836164177377654</v>
      </c>
    </row>
    <row r="9" spans="1:37" x14ac:dyDescent="0.2">
      <c r="A9" s="13" t="s">
        <v>11</v>
      </c>
      <c r="B9" s="17">
        <f>B11</f>
        <v>15.504329453391312</v>
      </c>
      <c r="C9" s="17">
        <f t="shared" ref="C9:AK9" si="2">C11</f>
        <v>15.853296228892049</v>
      </c>
      <c r="D9" s="17">
        <f t="shared" si="2"/>
        <v>16.644286816204847</v>
      </c>
      <c r="E9" s="17">
        <f t="shared" si="2"/>
        <v>19.65365693122806</v>
      </c>
      <c r="F9" s="17">
        <f t="shared" si="2"/>
        <v>20.149949940252338</v>
      </c>
      <c r="G9" s="17">
        <f t="shared" si="2"/>
        <v>20.305483814259087</v>
      </c>
      <c r="H9" s="17">
        <f t="shared" si="2"/>
        <v>20.523811268357658</v>
      </c>
      <c r="I9" s="17">
        <f t="shared" si="2"/>
        <v>20.994917722964988</v>
      </c>
      <c r="J9" s="17">
        <f t="shared" si="2"/>
        <v>21.351392071495834</v>
      </c>
      <c r="K9" s="17">
        <f t="shared" si="2"/>
        <v>22.661508096080432</v>
      </c>
      <c r="L9" s="17">
        <f t="shared" si="2"/>
        <v>22.881272850401004</v>
      </c>
      <c r="M9" s="17">
        <f t="shared" si="2"/>
        <v>23.418539855329957</v>
      </c>
      <c r="N9" s="17">
        <f t="shared" si="2"/>
        <v>24.345395716547568</v>
      </c>
      <c r="O9" s="17">
        <f t="shared" si="2"/>
        <v>25.313327414344446</v>
      </c>
      <c r="P9" s="17">
        <f t="shared" si="2"/>
        <v>26.324295989870173</v>
      </c>
      <c r="Q9" s="17">
        <f t="shared" si="2"/>
        <v>27.38036006005764</v>
      </c>
      <c r="R9" s="17">
        <f t="shared" si="2"/>
        <v>28.483680773162234</v>
      </c>
      <c r="S9" s="17">
        <f t="shared" si="2"/>
        <v>29.636527018327879</v>
      </c>
      <c r="T9" s="17">
        <f t="shared" si="2"/>
        <v>30.841280902251931</v>
      </c>
      <c r="U9" s="17">
        <f t="shared" si="2"/>
        <v>32.100443506694269</v>
      </c>
      <c r="V9" s="17">
        <f t="shared" si="2"/>
        <v>33.416640941284513</v>
      </c>
      <c r="W9" s="17">
        <f t="shared" si="2"/>
        <v>34.792630706825854</v>
      </c>
      <c r="X9" s="17">
        <f t="shared" si="2"/>
        <v>36.231308385077348</v>
      </c>
      <c r="Y9" s="17">
        <f t="shared" si="2"/>
        <v>37.735714671820041</v>
      </c>
      <c r="Z9" s="17">
        <f t="shared" si="2"/>
        <v>39.309042770878122</v>
      </c>
      <c r="AA9" s="17">
        <f t="shared" si="2"/>
        <v>40.954646167677303</v>
      </c>
      <c r="AB9" s="17">
        <f t="shared" si="2"/>
        <v>42.676046801879863</v>
      </c>
      <c r="AC9" s="17">
        <f t="shared" si="2"/>
        <v>44.476943659642828</v>
      </c>
      <c r="AD9" s="17">
        <f t="shared" si="2"/>
        <v>46.361221807104783</v>
      </c>
      <c r="AE9" s="17">
        <f t="shared" si="2"/>
        <v>48.332961887819863</v>
      </c>
      <c r="AF9" s="17">
        <f t="shared" si="2"/>
        <v>50.396450108028539</v>
      </c>
      <c r="AG9" s="17">
        <f t="shared" si="2"/>
        <v>52.556188734885907</v>
      </c>
      <c r="AH9" s="17">
        <f t="shared" si="2"/>
        <v>54.816907134062482</v>
      </c>
      <c r="AI9" s="17">
        <f t="shared" si="2"/>
        <v>57.183573374494344</v>
      </c>
      <c r="AJ9" s="17">
        <f t="shared" si="2"/>
        <v>59.661406429490299</v>
      </c>
      <c r="AK9" s="17">
        <f t="shared" si="2"/>
        <v>62.255889004909562</v>
      </c>
    </row>
    <row r="10" spans="1:37" x14ac:dyDescent="0.2">
      <c r="A10" s="20" t="s">
        <v>353</v>
      </c>
      <c r="B10" s="19">
        <f>'CH4'!$AA$42/10^3*'Oil &amp; Gas PEMEX'!O3/'Oil &amp; Gas PEMEX'!$O$3</f>
        <v>21.127765742198768</v>
      </c>
      <c r="C10" s="19">
        <f>'CH4'!$AA$42/10^3*'Oil &amp; Gas PEMEX'!P3/'Oil &amp; Gas PEMEX'!$O$3</f>
        <v>21.603303127208171</v>
      </c>
      <c r="D10" s="19">
        <f>'CH4'!$AA$42/10^3*'Oil &amp; Gas PEMEX'!Q3/'Oil &amp; Gas PEMEX'!$O$3</f>
        <v>22.681186816616851</v>
      </c>
      <c r="E10" s="19">
        <f>'CH4'!$AA$42/10^3*'Oil &amp; Gas PEMEX'!R3/'Oil &amp; Gas PEMEX'!$O$3</f>
        <v>26.782058577173824</v>
      </c>
      <c r="F10" s="19">
        <f>'CH4'!$AA$42/10^3*'Oil &amp; Gas PEMEX'!S3/'Oil &amp; Gas PEMEX'!$O$3</f>
        <v>27.458357572604569</v>
      </c>
      <c r="G10" s="19">
        <f>'CH4'!$AA$42/10^3*'Oil &amp; Gas PEMEX'!T3/'Oil &amp; Gas PEMEX'!$O$3</f>
        <v>27.670303743180334</v>
      </c>
      <c r="H10" s="19">
        <f>'CH4'!$AA$42/10^3*'Oil &amp; Gas PEMEX'!U3/'Oil &amp; Gas PEMEX'!$O$3</f>
        <v>27.967818790132352</v>
      </c>
      <c r="I10" s="19">
        <f>'CH4'!$AA$42/10^3*'Oil &amp; Gas PEMEX'!V3/'Oil &amp; Gas PEMEX'!$O$3</f>
        <v>28.609796041873757</v>
      </c>
      <c r="J10" s="19">
        <f>'CH4'!$AA$42/10^3*'Oil &amp; Gas PEMEX'!W3/'Oil &amp; Gas PEMEX'!$O$3</f>
        <v>29.095564004396977</v>
      </c>
      <c r="K10" s="19">
        <f>'CH4'!$AA$42/10^3*'Oil &amp; Gas PEMEX'!X3/'Oil &amp; Gas PEMEX'!$O$3</f>
        <v>30.88086046276587</v>
      </c>
      <c r="L10" s="19">
        <f>'CH4'!$AA$42/10^3*'Oil &amp; Gas PEMEX'!Y3/'Oil &amp; Gas PEMEX'!$O$3</f>
        <v>31.180334120213296</v>
      </c>
      <c r="M10" s="19">
        <f>'CH4'!$AA$42/10^3*'Oil &amp; Gas PEMEX'!Z3/'Oil &amp; Gas PEMEX'!$O$3</f>
        <v>31.912468422136868</v>
      </c>
      <c r="N10" s="259">
        <f>('LINEA BASE'!T$6+'LINEA BASE'!T$7-INEGEI!$W$29*'LINEA BASE'!T$2/'LINEA BASE'!$C$2)/('LINEA BASE'!S$6+'LINEA BASE'!S$7-INEGEI!$W$29*'LINEA BASE'!S$2/'LINEA BASE'!$C$2)*M10</f>
        <v>33.175495860469987</v>
      </c>
      <c r="O10" s="259">
        <f>('LINEA BASE'!U$6+'LINEA BASE'!U$7-INEGEI!$W$29*'LINEA BASE'!U$2/'LINEA BASE'!$C$2)/('LINEA BASE'!T$6+'LINEA BASE'!T$7-INEGEI!$W$29*'LINEA BASE'!T$2/'LINEA BASE'!$C$2)*N10</f>
        <v>34.494497383688262</v>
      </c>
      <c r="P10" s="259">
        <f>('LINEA BASE'!V$6+'LINEA BASE'!V$7-INEGEI!$W$29*'LINEA BASE'!V$2/'LINEA BASE'!$C$2)/('LINEA BASE'!U$6+'LINEA BASE'!U$7-INEGEI!$W$29*'LINEA BASE'!U$2/'LINEA BASE'!$C$2)*O10</f>
        <v>35.872145304589473</v>
      </c>
      <c r="Q10" s="259">
        <f>('LINEA BASE'!W$6+'LINEA BASE'!W$7-INEGEI!$W$29*'LINEA BASE'!W$2/'LINEA BASE'!$C$2)/('LINEA BASE'!V$6+'LINEA BASE'!V$7-INEGEI!$W$29*'LINEA BASE'!V$2/'LINEA BASE'!$C$2)*P10</f>
        <v>37.311244902591973</v>
      </c>
      <c r="R10" s="259">
        <f>('LINEA BASE'!X$6+'LINEA BASE'!X$7-INEGEI!$W$29*'LINEA BASE'!X$2/'LINEA BASE'!$C$2)/('LINEA BASE'!W$6+'LINEA BASE'!W$7-INEGEI!$W$29*'LINEA BASE'!W$2/'LINEA BASE'!$C$2)*Q10</f>
        <v>38.814741176653072</v>
      </c>
      <c r="S10" s="259">
        <f>('LINEA BASE'!Y$6+'LINEA BASE'!Y$7-INEGEI!$W$29*'LINEA BASE'!Y$2/'LINEA BASE'!$C$2)/('LINEA BASE'!X$6+'LINEA BASE'!X$7-INEGEI!$W$29*'LINEA BASE'!X$2/'LINEA BASE'!$C$2)*R10</f>
        <v>40.385725944350042</v>
      </c>
      <c r="T10" s="259">
        <f>('LINEA BASE'!Z$6+'LINEA BASE'!Z$7-INEGEI!$W$29*'LINEA BASE'!Z$2/'LINEA BASE'!$C$2)/('LINEA BASE'!Y$6+'LINEA BASE'!Y$7-INEGEI!$W$29*'LINEA BASE'!Y$2/'LINEA BASE'!$C$2)*S10</f>
        <v>42.027445304937025</v>
      </c>
      <c r="U10" s="259">
        <f>('LINEA BASE'!AA$6+'LINEA BASE'!AA$7-INEGEI!$W$29*'LINEA BASE'!AA$2/'LINEA BASE'!$C$2)/('LINEA BASE'!Z$6+'LINEA BASE'!Z$7-INEGEI!$W$29*'LINEA BASE'!Z$2/'LINEA BASE'!$C$2)*T10</f>
        <v>43.743307485108616</v>
      </c>
      <c r="V10" s="259">
        <f>('LINEA BASE'!AB$6+'LINEA BASE'!AB$7-INEGEI!$W$29*'LINEA BASE'!AB$2/'LINEA BASE'!$C$2)/('LINEA BASE'!AA$6+'LINEA BASE'!AA$7-INEGEI!$W$29*'LINEA BASE'!AA$2/'LINEA BASE'!$C$2)*U10</f>
        <v>45.536891087166495</v>
      </c>
      <c r="W10" s="259">
        <f>('LINEA BASE'!AC$6+'LINEA BASE'!AC$7-INEGEI!$W$29*'LINEA BASE'!AC$2/'LINEA BASE'!$C$2)/('LINEA BASE'!AB$6+'LINEA BASE'!AB$7-INEGEI!$W$29*'LINEA BASE'!AB$2/'LINEA BASE'!$C$2)*V10</f>
        <v>47.411953760300129</v>
      </c>
      <c r="X10" s="259">
        <f>('LINEA BASE'!AD$6+'LINEA BASE'!AD$7-INEGEI!$W$29*'LINEA BASE'!AD$2/'LINEA BASE'!$C$2)/('LINEA BASE'!AC$6+'LINEA BASE'!AC$7-INEGEI!$W$29*'LINEA BASE'!AC$2/'LINEA BASE'!$C$2)*W10</f>
        <v>49.372441316760003</v>
      </c>
      <c r="Y10" s="259">
        <f>('LINEA BASE'!AE$6+'LINEA BASE'!AE$7-INEGEI!$W$29*'LINEA BASE'!AE$2/'LINEA BASE'!$C$2)/('LINEA BASE'!AD$6+'LINEA BASE'!AD$7-INEGEI!$W$29*'LINEA BASE'!AD$2/'LINEA BASE'!$C$2)*X10</f>
        <v>51.422497315824081</v>
      </c>
      <c r="Z10" s="259">
        <f>('LINEA BASE'!AF$6+'LINEA BASE'!AF$7-INEGEI!$W$29*'LINEA BASE'!AF$2/'LINEA BASE'!$C$2)/('LINEA BASE'!AE$6+'LINEA BASE'!AE$7-INEGEI!$W$29*'LINEA BASE'!AE$2/'LINEA BASE'!$C$2)*Y10</f>
        <v>53.566473139638063</v>
      </c>
      <c r="AA10" s="259">
        <f>('LINEA BASE'!AG$6+'LINEA BASE'!AG$7-INEGEI!$W$29*'LINEA BASE'!AG$2/'LINEA BASE'!$C$2)/('LINEA BASE'!AF$6+'LINEA BASE'!AF$7-INEGEI!$W$29*'LINEA BASE'!AF$2/'LINEA BASE'!$C$2)*Z10</f>
        <v>55.808938586251415</v>
      </c>
      <c r="AB10" s="259">
        <f>('LINEA BASE'!AH$6+'LINEA BASE'!AH$7-INEGEI!$W$29*'LINEA BASE'!AH$2/'LINEA BASE'!$C$2)/('LINEA BASE'!AG$6+'LINEA BASE'!AG$7-INEGEI!$W$29*'LINEA BASE'!AG$2/'LINEA BASE'!$C$2)*AA10</f>
        <v>58.154693006475561</v>
      </c>
      <c r="AC10" s="259">
        <f>('LINEA BASE'!AI$6+'LINEA BASE'!AI$7-INEGEI!$W$29*'LINEA BASE'!AI$2/'LINEA BASE'!$C$2)/('LINEA BASE'!AH$6+'LINEA BASE'!AH$7-INEGEI!$W$29*'LINEA BASE'!AH$2/'LINEA BASE'!$C$2)*AB10</f>
        <v>60.608777012562989</v>
      </c>
      <c r="AD10" s="259">
        <f>('LINEA BASE'!AJ$6+'LINEA BASE'!AJ$7-INEGEI!$W$29*'LINEA BASE'!AJ$2/'LINEA BASE'!$C$2)/('LINEA BASE'!AI$6+'LINEA BASE'!AI$7-INEGEI!$W$29*'LINEA BASE'!AI$2/'LINEA BASE'!$C$2)*AC10</f>
        <v>63.176484788149025</v>
      </c>
      <c r="AE10" s="259">
        <f>('LINEA BASE'!AK$6+'LINEA BASE'!AK$7-INEGEI!$W$29*'LINEA BASE'!AK$2/'LINEA BASE'!$C$2)/('LINEA BASE'!AJ$6+'LINEA BASE'!AJ$7-INEGEI!$W$29*'LINEA BASE'!AJ$2/'LINEA BASE'!$C$2)*AD10</f>
        <v>65.863377030414952</v>
      </c>
      <c r="AF10" s="259">
        <f>('LINEA BASE'!AL$6+'LINEA BASE'!AL$7-INEGEI!$W$29*'LINEA BASE'!AL$2/'LINEA BASE'!$C$2)/('LINEA BASE'!AK$6+'LINEA BASE'!AK$7-INEGEI!$W$29*'LINEA BASE'!AK$2/'LINEA BASE'!$C$2)*AE10</f>
        <v>68.675294557026817</v>
      </c>
      <c r="AG10" s="259">
        <f>('LINEA BASE'!AM$6+'LINEA BASE'!AM$7-INEGEI!$W$29*'LINEA BASE'!AM$2/'LINEA BASE'!$C$2)/('LINEA BASE'!AL$6+'LINEA BASE'!AL$7-INEGEI!$W$29*'LINEA BASE'!AL$2/'LINEA BASE'!$C$2)*AF10</f>
        <v>71.618372612081927</v>
      </c>
      <c r="AH10" s="259">
        <f>('LINEA BASE'!AN$6+'LINEA BASE'!AN$7-INEGEI!$W$29*'LINEA BASE'!AN$2/'LINEA BASE'!$C$2)/('LINEA BASE'!AM$6+'LINEA BASE'!AM$7-INEGEI!$W$29*'LINEA BASE'!AM$2/'LINEA BASE'!$C$2)*AG10</f>
        <v>74.699055907058849</v>
      </c>
      <c r="AI10" s="259">
        <f>('LINEA BASE'!AO$6+'LINEA BASE'!AO$7-INEGEI!$W$29*'LINEA BASE'!AO$2/'LINEA BASE'!$C$2)/('LINEA BASE'!AN$6+'LINEA BASE'!AN$7-INEGEI!$W$29*'LINEA BASE'!AN$2/'LINEA BASE'!$C$2)*AH10</f>
        <v>77.92411443462241</v>
      </c>
      <c r="AJ10" s="259">
        <f>('LINEA BASE'!AP$6+'LINEA BASE'!AP$7-INEGEI!$W$29*'LINEA BASE'!AP$2/'LINEA BASE'!$C$2)/('LINEA BASE'!AO$6+'LINEA BASE'!AO$7-INEGEI!$W$29*'LINEA BASE'!AO$2/'LINEA BASE'!$C$2)*AI10</f>
        <v>81.300660095085036</v>
      </c>
      <c r="AK10" s="259">
        <f>('LINEA BASE'!AQ$6+'LINEA BASE'!AQ$7-INEGEI!$W$29*'LINEA BASE'!AQ$2/'LINEA BASE'!$C$2)/('LINEA BASE'!AP$6+'LINEA BASE'!AP$7-INEGEI!$W$29*'LINEA BASE'!AP$2/'LINEA BASE'!$C$2)*AJ10</f>
        <v>84.836164177377654</v>
      </c>
    </row>
    <row r="11" spans="1:37" x14ac:dyDescent="0.2">
      <c r="A11" s="33" t="s">
        <v>357</v>
      </c>
      <c r="B11" s="19">
        <f>'CO2'!$AA$42/10^3*'Oil &amp; Gas PEMEX'!O3/'Oil &amp; Gas PEMEX'!$O$3</f>
        <v>15.504329453391312</v>
      </c>
      <c r="C11" s="19">
        <f>'CO2'!$AA$42/10^3*'Oil &amp; Gas PEMEX'!P3/'Oil &amp; Gas PEMEX'!$O$3</f>
        <v>15.853296228892049</v>
      </c>
      <c r="D11" s="19">
        <f>'CO2'!$AA$42/10^3*'Oil &amp; Gas PEMEX'!Q3/'Oil &amp; Gas PEMEX'!$O$3</f>
        <v>16.644286816204847</v>
      </c>
      <c r="E11" s="19">
        <f>'CO2'!$AA$42/10^3*'Oil &amp; Gas PEMEX'!R3/'Oil &amp; Gas PEMEX'!$O$3</f>
        <v>19.65365693122806</v>
      </c>
      <c r="F11" s="19">
        <f>'CO2'!$AA$42/10^3*'Oil &amp; Gas PEMEX'!S3/'Oil &amp; Gas PEMEX'!$O$3</f>
        <v>20.149949940252338</v>
      </c>
      <c r="G11" s="19">
        <f>'CO2'!$AA$42/10^3*'Oil &amp; Gas PEMEX'!T3/'Oil &amp; Gas PEMEX'!$O$3</f>
        <v>20.305483814259087</v>
      </c>
      <c r="H11" s="19">
        <f>'CO2'!$AA$42/10^3*'Oil &amp; Gas PEMEX'!U3/'Oil &amp; Gas PEMEX'!$O$3</f>
        <v>20.523811268357658</v>
      </c>
      <c r="I11" s="19">
        <f>'CO2'!$AA$42/10^3*'Oil &amp; Gas PEMEX'!V3/'Oil &amp; Gas PEMEX'!$O$3</f>
        <v>20.994917722964988</v>
      </c>
      <c r="J11" s="19">
        <f>'CO2'!$AA$42/10^3*'Oil &amp; Gas PEMEX'!W3/'Oil &amp; Gas PEMEX'!$O$3</f>
        <v>21.351392071495834</v>
      </c>
      <c r="K11" s="19">
        <f>'CO2'!$AA$42/10^3*'Oil &amp; Gas PEMEX'!X3/'Oil &amp; Gas PEMEX'!$O$3</f>
        <v>22.661508096080432</v>
      </c>
      <c r="L11" s="19">
        <f>'CO2'!$AA$42/10^3*'Oil &amp; Gas PEMEX'!Y3/'Oil &amp; Gas PEMEX'!$O$3</f>
        <v>22.881272850401004</v>
      </c>
      <c r="M11" s="19">
        <f>'CO2'!$AA$42/10^3*'Oil &amp; Gas PEMEX'!Z3/'Oil &amp; Gas PEMEX'!$O$3</f>
        <v>23.418539855329957</v>
      </c>
      <c r="N11" s="259">
        <f>('LINEA BASE'!T$6+'LINEA BASE'!T$7-INEGEI!$W$29*'LINEA BASE'!T$2/'LINEA BASE'!$C$2)/('LINEA BASE'!S$6+'LINEA BASE'!S$7-INEGEI!$W$29*'LINEA BASE'!S$2/'LINEA BASE'!$C$2)*M11</f>
        <v>24.345395716547568</v>
      </c>
      <c r="O11" s="259">
        <f>('LINEA BASE'!U$6+'LINEA BASE'!U$7-INEGEI!$W$29*'LINEA BASE'!U$2/'LINEA BASE'!$C$2)/('LINEA BASE'!T$6+'LINEA BASE'!T$7-INEGEI!$W$29*'LINEA BASE'!T$2/'LINEA BASE'!$C$2)*N11</f>
        <v>25.313327414344446</v>
      </c>
      <c r="P11" s="259">
        <f>('LINEA BASE'!V$6+'LINEA BASE'!V$7-INEGEI!$W$29*'LINEA BASE'!V$2/'LINEA BASE'!$C$2)/('LINEA BASE'!U$6+'LINEA BASE'!U$7-INEGEI!$W$29*'LINEA BASE'!U$2/'LINEA BASE'!$C$2)*O11</f>
        <v>26.324295989870173</v>
      </c>
      <c r="Q11" s="259">
        <f>('LINEA BASE'!W$6+'LINEA BASE'!W$7-INEGEI!$W$29*'LINEA BASE'!W$2/'LINEA BASE'!$C$2)/('LINEA BASE'!V$6+'LINEA BASE'!V$7-INEGEI!$W$29*'LINEA BASE'!V$2/'LINEA BASE'!$C$2)*P11</f>
        <v>27.38036006005764</v>
      </c>
      <c r="R11" s="259">
        <f>('LINEA BASE'!X$6+'LINEA BASE'!X$7-INEGEI!$W$29*'LINEA BASE'!X$2/'LINEA BASE'!$C$2)/('LINEA BASE'!W$6+'LINEA BASE'!W$7-INEGEI!$W$29*'LINEA BASE'!W$2/'LINEA BASE'!$C$2)*Q11</f>
        <v>28.483680773162234</v>
      </c>
      <c r="S11" s="259">
        <f>('LINEA BASE'!Y$6+'LINEA BASE'!Y$7-INEGEI!$W$29*'LINEA BASE'!Y$2/'LINEA BASE'!$C$2)/('LINEA BASE'!X$6+'LINEA BASE'!X$7-INEGEI!$W$29*'LINEA BASE'!X$2/'LINEA BASE'!$C$2)*R11</f>
        <v>29.636527018327879</v>
      </c>
      <c r="T11" s="259">
        <f>('LINEA BASE'!Z$6+'LINEA BASE'!Z$7-INEGEI!$W$29*'LINEA BASE'!Z$2/'LINEA BASE'!$C$2)/('LINEA BASE'!Y$6+'LINEA BASE'!Y$7-INEGEI!$W$29*'LINEA BASE'!Y$2/'LINEA BASE'!$C$2)*S11</f>
        <v>30.841280902251931</v>
      </c>
      <c r="U11" s="259">
        <f>('LINEA BASE'!AA$6+'LINEA BASE'!AA$7-INEGEI!$W$29*'LINEA BASE'!AA$2/'LINEA BASE'!$C$2)/('LINEA BASE'!Z$6+'LINEA BASE'!Z$7-INEGEI!$W$29*'LINEA BASE'!Z$2/'LINEA BASE'!$C$2)*T11</f>
        <v>32.100443506694269</v>
      </c>
      <c r="V11" s="259">
        <f>('LINEA BASE'!AB$6+'LINEA BASE'!AB$7-INEGEI!$W$29*'LINEA BASE'!AB$2/'LINEA BASE'!$C$2)/('LINEA BASE'!AA$6+'LINEA BASE'!AA$7-INEGEI!$W$29*'LINEA BASE'!AA$2/'LINEA BASE'!$C$2)*U11</f>
        <v>33.416640941284513</v>
      </c>
      <c r="W11" s="259">
        <f>('LINEA BASE'!AC$6+'LINEA BASE'!AC$7-INEGEI!$W$29*'LINEA BASE'!AC$2/'LINEA BASE'!$C$2)/('LINEA BASE'!AB$6+'LINEA BASE'!AB$7-INEGEI!$W$29*'LINEA BASE'!AB$2/'LINEA BASE'!$C$2)*V11</f>
        <v>34.792630706825854</v>
      </c>
      <c r="X11" s="259">
        <f>('LINEA BASE'!AD$6+'LINEA BASE'!AD$7-INEGEI!$W$29*'LINEA BASE'!AD$2/'LINEA BASE'!$C$2)/('LINEA BASE'!AC$6+'LINEA BASE'!AC$7-INEGEI!$W$29*'LINEA BASE'!AC$2/'LINEA BASE'!$C$2)*W11</f>
        <v>36.231308385077348</v>
      </c>
      <c r="Y11" s="259">
        <f>('LINEA BASE'!AE$6+'LINEA BASE'!AE$7-INEGEI!$W$29*'LINEA BASE'!AE$2/'LINEA BASE'!$C$2)/('LINEA BASE'!AD$6+'LINEA BASE'!AD$7-INEGEI!$W$29*'LINEA BASE'!AD$2/'LINEA BASE'!$C$2)*X11</f>
        <v>37.735714671820041</v>
      </c>
      <c r="Z11" s="259">
        <f>('LINEA BASE'!AF$6+'LINEA BASE'!AF$7-INEGEI!$W$29*'LINEA BASE'!AF$2/'LINEA BASE'!$C$2)/('LINEA BASE'!AE$6+'LINEA BASE'!AE$7-INEGEI!$W$29*'LINEA BASE'!AE$2/'LINEA BASE'!$C$2)*Y11</f>
        <v>39.309042770878122</v>
      </c>
      <c r="AA11" s="259">
        <f>('LINEA BASE'!AG$6+'LINEA BASE'!AG$7-INEGEI!$W$29*'LINEA BASE'!AG$2/'LINEA BASE'!$C$2)/('LINEA BASE'!AF$6+'LINEA BASE'!AF$7-INEGEI!$W$29*'LINEA BASE'!AF$2/'LINEA BASE'!$C$2)*Z11</f>
        <v>40.954646167677303</v>
      </c>
      <c r="AB11" s="259">
        <f>('LINEA BASE'!AH$6+'LINEA BASE'!AH$7-INEGEI!$W$29*'LINEA BASE'!AH$2/'LINEA BASE'!$C$2)/('LINEA BASE'!AG$6+'LINEA BASE'!AG$7-INEGEI!$W$29*'LINEA BASE'!AG$2/'LINEA BASE'!$C$2)*AA11</f>
        <v>42.676046801879863</v>
      </c>
      <c r="AC11" s="259">
        <f>('LINEA BASE'!AI$6+'LINEA BASE'!AI$7-INEGEI!$W$29*'LINEA BASE'!AI$2/'LINEA BASE'!$C$2)/('LINEA BASE'!AH$6+'LINEA BASE'!AH$7-INEGEI!$W$29*'LINEA BASE'!AH$2/'LINEA BASE'!$C$2)*AB11</f>
        <v>44.476943659642828</v>
      </c>
      <c r="AD11" s="259">
        <f>('LINEA BASE'!AJ$6+'LINEA BASE'!AJ$7-INEGEI!$W$29*'LINEA BASE'!AJ$2/'LINEA BASE'!$C$2)/('LINEA BASE'!AI$6+'LINEA BASE'!AI$7-INEGEI!$W$29*'LINEA BASE'!AI$2/'LINEA BASE'!$C$2)*AC11</f>
        <v>46.361221807104783</v>
      </c>
      <c r="AE11" s="259">
        <f>('LINEA BASE'!AK$6+'LINEA BASE'!AK$7-INEGEI!$W$29*'LINEA BASE'!AK$2/'LINEA BASE'!$C$2)/('LINEA BASE'!AJ$6+'LINEA BASE'!AJ$7-INEGEI!$W$29*'LINEA BASE'!AJ$2/'LINEA BASE'!$C$2)*AD11</f>
        <v>48.332961887819863</v>
      </c>
      <c r="AF11" s="259">
        <f>('LINEA BASE'!AL$6+'LINEA BASE'!AL$7-INEGEI!$W$29*'LINEA BASE'!AL$2/'LINEA BASE'!$C$2)/('LINEA BASE'!AK$6+'LINEA BASE'!AK$7-INEGEI!$W$29*'LINEA BASE'!AK$2/'LINEA BASE'!$C$2)*AE11</f>
        <v>50.396450108028539</v>
      </c>
      <c r="AG11" s="259">
        <f>('LINEA BASE'!AM$6+'LINEA BASE'!AM$7-INEGEI!$W$29*'LINEA BASE'!AM$2/'LINEA BASE'!$C$2)/('LINEA BASE'!AL$6+'LINEA BASE'!AL$7-INEGEI!$W$29*'LINEA BASE'!AL$2/'LINEA BASE'!$C$2)*AF11</f>
        <v>52.556188734885907</v>
      </c>
      <c r="AH11" s="259">
        <f>('LINEA BASE'!AN$6+'LINEA BASE'!AN$7-INEGEI!$W$29*'LINEA BASE'!AN$2/'LINEA BASE'!$C$2)/('LINEA BASE'!AM$6+'LINEA BASE'!AM$7-INEGEI!$W$29*'LINEA BASE'!AM$2/'LINEA BASE'!$C$2)*AG11</f>
        <v>54.816907134062482</v>
      </c>
      <c r="AI11" s="259">
        <f>('LINEA BASE'!AO$6+'LINEA BASE'!AO$7-INEGEI!$W$29*'LINEA BASE'!AO$2/'LINEA BASE'!$C$2)/('LINEA BASE'!AN$6+'LINEA BASE'!AN$7-INEGEI!$W$29*'LINEA BASE'!AN$2/'LINEA BASE'!$C$2)*AH11</f>
        <v>57.183573374494344</v>
      </c>
      <c r="AJ11" s="259">
        <f>('LINEA BASE'!AP$6+'LINEA BASE'!AP$7-INEGEI!$W$29*'LINEA BASE'!AP$2/'LINEA BASE'!$C$2)/('LINEA BASE'!AO$6+'LINEA BASE'!AO$7-INEGEI!$W$29*'LINEA BASE'!AO$2/'LINEA BASE'!$C$2)*AI11</f>
        <v>59.661406429490299</v>
      </c>
      <c r="AK11" s="259">
        <f>('LINEA BASE'!AQ$6+'LINEA BASE'!AQ$7-INEGEI!$W$29*'LINEA BASE'!AQ$2/'LINEA BASE'!$C$2)/('LINEA BASE'!AP$6+'LINEA BASE'!AP$7-INEGEI!$W$29*'LINEA BASE'!AP$2/'LINEA BASE'!$C$2)*AJ11</f>
        <v>62.255889004909562</v>
      </c>
    </row>
    <row r="12" spans="1:37" s="261" customFormat="1" x14ac:dyDescent="0.2">
      <c r="A12" s="21"/>
      <c r="B12" s="262"/>
      <c r="C12" s="262"/>
      <c r="D12" s="262"/>
      <c r="E12" s="262"/>
      <c r="F12" s="262"/>
      <c r="G12" s="262"/>
      <c r="H12" s="262"/>
      <c r="I12" s="262"/>
      <c r="J12" s="262"/>
      <c r="L12" s="263"/>
    </row>
    <row r="13" spans="1:37" x14ac:dyDescent="0.2">
      <c r="A13" s="11" t="s">
        <v>12</v>
      </c>
      <c r="B13" s="17"/>
      <c r="C13" s="38"/>
      <c r="D13" s="14"/>
      <c r="E13" s="14"/>
      <c r="F13" s="14"/>
      <c r="G13" s="14"/>
      <c r="H13" s="14"/>
      <c r="I13" s="14"/>
      <c r="J13" s="14"/>
    </row>
    <row r="14" spans="1:37" x14ac:dyDescent="0.2">
      <c r="A14" s="13" t="s">
        <v>13</v>
      </c>
      <c r="B14" s="15">
        <f t="shared" ref="B14:AK14" si="3">SUM(B15:B15)</f>
        <v>13.206087383520002</v>
      </c>
      <c r="C14" s="15">
        <f t="shared" si="3"/>
        <v>14.125358337542304</v>
      </c>
      <c r="D14" s="15">
        <f t="shared" si="3"/>
        <v>14.874599151130342</v>
      </c>
      <c r="E14" s="15">
        <f t="shared" si="3"/>
        <v>15.722570299476583</v>
      </c>
      <c r="F14" s="15">
        <f t="shared" si="3"/>
        <v>16.614759913497878</v>
      </c>
      <c r="G14" s="15">
        <f t="shared" si="3"/>
        <v>17.550442754333403</v>
      </c>
      <c r="H14" s="15">
        <f t="shared" si="3"/>
        <v>18.371816055252509</v>
      </c>
      <c r="I14" s="15">
        <f t="shared" si="3"/>
        <v>19.236930085136766</v>
      </c>
      <c r="J14" s="15">
        <f t="shared" si="3"/>
        <v>19.989649359186853</v>
      </c>
      <c r="K14" s="15">
        <f t="shared" si="3"/>
        <v>20.837866091062683</v>
      </c>
      <c r="L14" s="15">
        <f t="shared" si="3"/>
        <v>21.677533446314744</v>
      </c>
      <c r="M14" s="15">
        <f t="shared" si="3"/>
        <v>22.304843956083843</v>
      </c>
      <c r="N14" s="15">
        <f t="shared" si="3"/>
        <v>23.084113112027943</v>
      </c>
      <c r="O14" s="15">
        <f t="shared" si="3"/>
        <v>23.812571419424625</v>
      </c>
      <c r="P14" s="15">
        <f t="shared" si="3"/>
        <v>24.64302939231715</v>
      </c>
      <c r="Q14" s="15">
        <f t="shared" si="3"/>
        <v>25.473633180430369</v>
      </c>
      <c r="R14" s="15">
        <f t="shared" si="3"/>
        <v>26.037271187828289</v>
      </c>
      <c r="S14" s="15">
        <f t="shared" si="3"/>
        <v>26.613380435631271</v>
      </c>
      <c r="T14" s="15">
        <f t="shared" si="3"/>
        <v>27.202236866616769</v>
      </c>
      <c r="U14" s="15">
        <f t="shared" si="3"/>
        <v>27.804122529163124</v>
      </c>
      <c r="V14" s="15">
        <f t="shared" si="3"/>
        <v>28.419325712344094</v>
      </c>
      <c r="W14" s="15">
        <f t="shared" si="3"/>
        <v>29.048141084012546</v>
      </c>
      <c r="X14" s="15">
        <f t="shared" si="3"/>
        <v>29.69086983193942</v>
      </c>
      <c r="Y14" s="15">
        <f t="shared" si="3"/>
        <v>30.347819808075592</v>
      </c>
      <c r="Z14" s="15">
        <f t="shared" si="3"/>
        <v>31.019305676005715</v>
      </c>
      <c r="AA14" s="15">
        <f t="shared" si="3"/>
        <v>31.705649061664669</v>
      </c>
      <c r="AB14" s="15">
        <f t="shared" si="3"/>
        <v>32.407178707388823</v>
      </c>
      <c r="AC14" s="15">
        <f t="shared" si="3"/>
        <v>33.12423062937588</v>
      </c>
      <c r="AD14" s="15">
        <f t="shared" si="3"/>
        <v>33.857148278628735</v>
      </c>
      <c r="AE14" s="15">
        <f t="shared" si="3"/>
        <v>34.606282705460416</v>
      </c>
      <c r="AF14" s="15">
        <f t="shared" si="3"/>
        <v>35.371992727638933</v>
      </c>
      <c r="AG14" s="15">
        <f t="shared" si="3"/>
        <v>36.154645102252552</v>
      </c>
      <c r="AH14" s="15">
        <f t="shared" si="3"/>
        <v>36.9546147013778</v>
      </c>
      <c r="AI14" s="15">
        <f t="shared" si="3"/>
        <v>37.77228469163439</v>
      </c>
      <c r="AJ14" s="15">
        <f t="shared" si="3"/>
        <v>38.608046717713002</v>
      </c>
      <c r="AK14" s="15">
        <f t="shared" si="3"/>
        <v>39.462301089963873</v>
      </c>
    </row>
    <row r="15" spans="1:37" x14ac:dyDescent="0.2">
      <c r="A15" s="33" t="s">
        <v>48</v>
      </c>
      <c r="B15" s="37">
        <f>SUM('CO2'!$AA$65:$AA$66)/10^3*'Industry-LEAP'!H24/'Industry-LEAP'!$H$24</f>
        <v>13.206087383520002</v>
      </c>
      <c r="C15" s="37">
        <f>SUM('CO2'!$AA$65:$AA$66)/10^3*'Industry-LEAP'!I24/'Industry-LEAP'!$H$24</f>
        <v>14.125358337542304</v>
      </c>
      <c r="D15" s="37">
        <f>SUM('CO2'!$AA$65:$AA$66)/10^3*'Industry-LEAP'!J24/'Industry-LEAP'!$H$24</f>
        <v>14.874599151130342</v>
      </c>
      <c r="E15" s="37">
        <f>SUM('CO2'!$AA$65:$AA$66)/10^3*'Industry-LEAP'!K24/'Industry-LEAP'!$H$24</f>
        <v>15.722570299476583</v>
      </c>
      <c r="F15" s="37">
        <f>SUM('CO2'!$AA$65:$AA$66)/10^3*'Industry-LEAP'!L24/'Industry-LEAP'!$H$24</f>
        <v>16.614759913497878</v>
      </c>
      <c r="G15" s="37">
        <f>SUM('CO2'!$AA$65:$AA$66)/10^3*'Industry-LEAP'!M24/'Industry-LEAP'!$H$24</f>
        <v>17.550442754333403</v>
      </c>
      <c r="H15" s="37">
        <f>SUM('CO2'!$AA$65:$AA$66)/10^3*'Industry-LEAP'!N24/'Industry-LEAP'!$H$24</f>
        <v>18.371816055252509</v>
      </c>
      <c r="I15" s="37">
        <f>SUM('CO2'!$AA$65:$AA$66)/10^3*'Industry-LEAP'!O24/'Industry-LEAP'!$H$24</f>
        <v>19.236930085136766</v>
      </c>
      <c r="J15" s="37">
        <f>SUM('CO2'!$AA$65:$AA$66)/10^3*'Industry-LEAP'!P24/'Industry-LEAP'!$H$24</f>
        <v>19.989649359186853</v>
      </c>
      <c r="K15" s="37">
        <f>SUM('CO2'!$AA$65:$AA$66)/10^3*'Industry-LEAP'!Q24/'Industry-LEAP'!$H$24</f>
        <v>20.837866091062683</v>
      </c>
      <c r="L15" s="37">
        <f>SUM('CO2'!$AA$65:$AA$66)/10^3*'Industry-LEAP'!R24/'Industry-LEAP'!$H$24</f>
        <v>21.677533446314744</v>
      </c>
      <c r="M15" s="37">
        <f>SUM('CO2'!$AA$65:$AA$66)/10^3*'Industry-LEAP'!S24/'Industry-LEAP'!$H$24</f>
        <v>22.304843956083843</v>
      </c>
      <c r="N15" s="37">
        <f>SUM('CO2'!$AA$65:$AA$66)/10^3*'Industry-LEAP'!T24/'Industry-LEAP'!$H$24</f>
        <v>23.084113112027943</v>
      </c>
      <c r="O15" s="37">
        <f>SUM('CO2'!$AA$65:$AA$66)/10^3*'Industry-LEAP'!U24/'Industry-LEAP'!$H$24</f>
        <v>23.812571419424625</v>
      </c>
      <c r="P15" s="37">
        <f>SUM('CO2'!$AA$65:$AA$66)/10^3*'Industry-LEAP'!V24/'Industry-LEAP'!$H$24</f>
        <v>24.64302939231715</v>
      </c>
      <c r="Q15" s="37">
        <f>SUM('CO2'!$AA$65:$AA$66)/10^3*'Industry-LEAP'!W24/'Industry-LEAP'!$H$24</f>
        <v>25.473633180430369</v>
      </c>
      <c r="R15" s="37">
        <f>Q15*(1+'LINEA BASE'!$BF$9)</f>
        <v>26.037271187828289</v>
      </c>
      <c r="S15" s="37">
        <f>R15*(1+'LINEA BASE'!$BF$9)</f>
        <v>26.613380435631271</v>
      </c>
      <c r="T15" s="37">
        <f>S15*(1+'LINEA BASE'!$BF$9)</f>
        <v>27.202236866616769</v>
      </c>
      <c r="U15" s="37">
        <f>T15*(1+'LINEA BASE'!$BF$9)</f>
        <v>27.804122529163124</v>
      </c>
      <c r="V15" s="37">
        <f>U15*(1+'LINEA BASE'!$BF$9)</f>
        <v>28.419325712344094</v>
      </c>
      <c r="W15" s="37">
        <f>V15*(1+'LINEA BASE'!$BF$9)</f>
        <v>29.048141084012546</v>
      </c>
      <c r="X15" s="37">
        <f>W15*(1+'LINEA BASE'!$BF$9)</f>
        <v>29.69086983193942</v>
      </c>
      <c r="Y15" s="37">
        <f>X15*(1+'LINEA BASE'!$BF$9)</f>
        <v>30.347819808075592</v>
      </c>
      <c r="Z15" s="37">
        <f>Y15*(1+'LINEA BASE'!$BF$9)</f>
        <v>31.019305676005715</v>
      </c>
      <c r="AA15" s="37">
        <f>Z15*(1+'LINEA BASE'!$BF$9)</f>
        <v>31.705649061664669</v>
      </c>
      <c r="AB15" s="37">
        <f>AA15*(1+'LINEA BASE'!$BF$9)</f>
        <v>32.407178707388823</v>
      </c>
      <c r="AC15" s="37">
        <f>AB15*(1+'LINEA BASE'!$BF$9)</f>
        <v>33.12423062937588</v>
      </c>
      <c r="AD15" s="37">
        <f>AC15*(1+'LINEA BASE'!$BF$9)</f>
        <v>33.857148278628735</v>
      </c>
      <c r="AE15" s="37">
        <f>AD15*(1+'LINEA BASE'!$BF$9)</f>
        <v>34.606282705460416</v>
      </c>
      <c r="AF15" s="37">
        <f>AE15*(1+'LINEA BASE'!$BF$9)</f>
        <v>35.371992727638933</v>
      </c>
      <c r="AG15" s="37">
        <f>AF15*(1+'LINEA BASE'!$BF$9)</f>
        <v>36.154645102252552</v>
      </c>
      <c r="AH15" s="37">
        <f>AG15*(1+'LINEA BASE'!$BF$9)</f>
        <v>36.9546147013778</v>
      </c>
      <c r="AI15" s="37">
        <f>AH15*(1+'LINEA BASE'!$BF$9)</f>
        <v>37.77228469163439</v>
      </c>
      <c r="AJ15" s="37">
        <f>AI15*(1+'LINEA BASE'!$BF$9)</f>
        <v>38.608046717713002</v>
      </c>
      <c r="AK15" s="37">
        <f>AJ15*(1+'LINEA BASE'!$BF$9)</f>
        <v>39.462301089963873</v>
      </c>
    </row>
    <row r="16" spans="1:37" s="261" customFormat="1" x14ac:dyDescent="0.2">
      <c r="A16" s="264"/>
      <c r="B16" s="265"/>
      <c r="C16" s="265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</row>
    <row r="17" spans="1:37" x14ac:dyDescent="0.2">
      <c r="A17" s="11" t="s">
        <v>0</v>
      </c>
      <c r="B17" s="17"/>
      <c r="C17" s="16"/>
      <c r="D17" s="16"/>
      <c r="E17" s="16"/>
      <c r="F17" s="16"/>
      <c r="G17" s="16"/>
      <c r="H17" s="16"/>
      <c r="I17" s="16"/>
      <c r="J17" s="16"/>
    </row>
    <row r="18" spans="1:37" x14ac:dyDescent="0.2">
      <c r="A18" s="13" t="s">
        <v>14</v>
      </c>
      <c r="B18" s="17">
        <f>B24</f>
        <v>0.67089572999999991</v>
      </c>
      <c r="C18" s="17">
        <f t="shared" ref="C18:Q18" si="4">C24</f>
        <v>0.69333846517311359</v>
      </c>
      <c r="D18" s="17">
        <f t="shared" si="4"/>
        <v>0.71653216405745057</v>
      </c>
      <c r="E18" s="17">
        <f t="shared" si="4"/>
        <v>0.74050144841403431</v>
      </c>
      <c r="F18" s="17">
        <f t="shared" si="4"/>
        <v>0.76527252850460004</v>
      </c>
      <c r="G18" s="17">
        <f t="shared" si="4"/>
        <v>0.79087280596641596</v>
      </c>
      <c r="H18" s="17">
        <f t="shared" si="4"/>
        <v>0.81732888818639482</v>
      </c>
      <c r="I18" s="17">
        <f t="shared" si="4"/>
        <v>0.84467016242769366</v>
      </c>
      <c r="J18" s="17">
        <f t="shared" si="4"/>
        <v>0.87292601595347041</v>
      </c>
      <c r="K18" s="17">
        <f t="shared" si="4"/>
        <v>0.90212742452759298</v>
      </c>
      <c r="L18" s="17">
        <f t="shared" si="4"/>
        <v>0.93230536391393048</v>
      </c>
      <c r="M18" s="17">
        <f t="shared" si="4"/>
        <v>0.96349279550223998</v>
      </c>
      <c r="N18" s="17">
        <f t="shared" si="4"/>
        <v>0.99572347493263491</v>
      </c>
      <c r="O18" s="17">
        <f t="shared" si="4"/>
        <v>1.0290323492207616</v>
      </c>
      <c r="P18" s="17">
        <f t="shared" si="4"/>
        <v>1.0634559538829782</v>
      </c>
      <c r="Q18" s="17">
        <f t="shared" si="4"/>
        <v>1.0990304273104645</v>
      </c>
      <c r="R18" s="17">
        <f t="shared" ref="R18:AK18" si="5">R24</f>
        <v>1.1233479369382171</v>
      </c>
      <c r="S18" s="17">
        <f t="shared" si="5"/>
        <v>1.1482035038024223</v>
      </c>
      <c r="T18" s="17">
        <f t="shared" si="5"/>
        <v>1.173609033134912</v>
      </c>
      <c r="U18" s="17">
        <f t="shared" si="5"/>
        <v>1.1995766935866037</v>
      </c>
      <c r="V18" s="17">
        <f t="shared" si="5"/>
        <v>1.2261189230559972</v>
      </c>
      <c r="W18" s="17">
        <f t="shared" si="5"/>
        <v>1.2532484346466359</v>
      </c>
      <c r="X18" s="17">
        <f t="shared" si="5"/>
        <v>1.2809782227563844</v>
      </c>
      <c r="Y18" s="17">
        <f t="shared" si="5"/>
        <v>1.3093215693014388</v>
      </c>
      <c r="Z18" s="17">
        <f t="shared" si="5"/>
        <v>1.3382920500780531</v>
      </c>
      <c r="AA18" s="17">
        <f t="shared" si="5"/>
        <v>1.3679035412650251</v>
      </c>
      <c r="AB18" s="17">
        <f t="shared" si="5"/>
        <v>1.3981702260700606</v>
      </c>
      <c r="AC18" s="17">
        <f t="shared" si="5"/>
        <v>1.4291066015231955</v>
      </c>
      <c r="AD18" s="17">
        <f t="shared" si="5"/>
        <v>1.4607274854205328</v>
      </c>
      <c r="AE18" s="17">
        <f t="shared" si="5"/>
        <v>1.4930480234216179</v>
      </c>
      <c r="AF18" s="17">
        <f t="shared" si="5"/>
        <v>1.5260836963038535</v>
      </c>
      <c r="AG18" s="17">
        <f t="shared" si="5"/>
        <v>1.559850327377428</v>
      </c>
      <c r="AH18" s="17">
        <f t="shared" si="5"/>
        <v>1.5943640900643081</v>
      </c>
      <c r="AI18" s="17">
        <f t="shared" si="5"/>
        <v>1.6296415156449282</v>
      </c>
      <c r="AJ18" s="17">
        <f t="shared" si="5"/>
        <v>1.6656995011762843</v>
      </c>
      <c r="AK18" s="17">
        <f t="shared" si="5"/>
        <v>1.7025553175852277</v>
      </c>
    </row>
    <row r="19" spans="1:37" x14ac:dyDescent="0.2">
      <c r="A19" s="13" t="s">
        <v>15</v>
      </c>
      <c r="B19" s="17">
        <f>B25</f>
        <v>12.61674181121993</v>
      </c>
      <c r="C19" s="17">
        <f t="shared" ref="C19:Q19" si="6">C25</f>
        <v>13.038795764696067</v>
      </c>
      <c r="D19" s="17">
        <f t="shared" si="6"/>
        <v>13.474972203724615</v>
      </c>
      <c r="E19" s="17">
        <f t="shared" si="6"/>
        <v>13.92573416061877</v>
      </c>
      <c r="F19" s="17">
        <f t="shared" si="6"/>
        <v>14.391574540744184</v>
      </c>
      <c r="G19" s="17">
        <f t="shared" si="6"/>
        <v>14.873008654255869</v>
      </c>
      <c r="H19" s="17">
        <f t="shared" si="6"/>
        <v>15.370536874782596</v>
      </c>
      <c r="I19" s="17">
        <f t="shared" si="6"/>
        <v>15.884711853794947</v>
      </c>
      <c r="J19" s="17">
        <f t="shared" si="6"/>
        <v>16.416086242763519</v>
      </c>
      <c r="K19" s="17">
        <f t="shared" si="6"/>
        <v>16.965242566211348</v>
      </c>
      <c r="L19" s="17">
        <f t="shared" si="6"/>
        <v>17.532763348661501</v>
      </c>
      <c r="M19" s="17">
        <f t="shared" si="6"/>
        <v>18.119268455952589</v>
      </c>
      <c r="N19" s="17">
        <f t="shared" si="6"/>
        <v>18.725392690449493</v>
      </c>
      <c r="O19" s="17">
        <f t="shared" si="6"/>
        <v>19.351793259306412</v>
      </c>
      <c r="P19" s="17">
        <f t="shared" si="6"/>
        <v>19.999157242730025</v>
      </c>
      <c r="Q19" s="17">
        <f t="shared" si="6"/>
        <v>20.668164252663889</v>
      </c>
      <c r="R19" s="17">
        <f t="shared" ref="R19:AK19" si="7">R25</f>
        <v>21.125474870016021</v>
      </c>
      <c r="S19" s="17">
        <f t="shared" si="7"/>
        <v>21.592904092880786</v>
      </c>
      <c r="T19" s="17">
        <f t="shared" si="7"/>
        <v>22.070675808860255</v>
      </c>
      <c r="U19" s="17">
        <f t="shared" si="7"/>
        <v>22.559018859367402</v>
      </c>
      <c r="V19" s="17">
        <f t="shared" si="7"/>
        <v>23.058167149235771</v>
      </c>
      <c r="W19" s="17">
        <f t="shared" si="7"/>
        <v>23.568359758754372</v>
      </c>
      <c r="X19" s="17">
        <f t="shared" si="7"/>
        <v>24.089841058181531</v>
      </c>
      <c r="Y19" s="17">
        <f t="shared" si="7"/>
        <v>24.622860824792483</v>
      </c>
      <c r="Z19" s="17">
        <f t="shared" si="7"/>
        <v>25.16767436251682</v>
      </c>
      <c r="AA19" s="17">
        <f t="shared" si="7"/>
        <v>25.724542624223062</v>
      </c>
      <c r="AB19" s="17">
        <f t="shared" si="7"/>
        <v>26.293732336708942</v>
      </c>
      <c r="AC19" s="17">
        <f t="shared" si="7"/>
        <v>26.875516128457274</v>
      </c>
      <c r="AD19" s="17">
        <f t="shared" si="7"/>
        <v>27.470172660218577</v>
      </c>
      <c r="AE19" s="17">
        <f t="shared" si="7"/>
        <v>28.077986758483018</v>
      </c>
      <c r="AF19" s="17">
        <f t="shared" si="7"/>
        <v>28.699249551905609</v>
      </c>
      <c r="AG19" s="17">
        <f t="shared" si="7"/>
        <v>29.334258610749977</v>
      </c>
      <c r="AH19" s="17">
        <f t="shared" si="7"/>
        <v>29.983318089417519</v>
      </c>
      <c r="AI19" s="17">
        <f t="shared" si="7"/>
        <v>30.646738872130218</v>
      </c>
      <c r="AJ19" s="17">
        <f t="shared" si="7"/>
        <v>31.324838721836855</v>
      </c>
      <c r="AK19" s="17">
        <f t="shared" si="7"/>
        <v>32.017942432413996</v>
      </c>
    </row>
    <row r="20" spans="1:37" x14ac:dyDescent="0.2">
      <c r="A20" s="13" t="s">
        <v>16</v>
      </c>
      <c r="B20" s="17">
        <f>B22</f>
        <v>2.9254009778817807</v>
      </c>
      <c r="C20" s="17">
        <f t="shared" ref="C20:Q20" si="8">C22</f>
        <v>3.0232611914529248</v>
      </c>
      <c r="D20" s="17">
        <f t="shared" si="8"/>
        <v>3.1243959376778481</v>
      </c>
      <c r="E20" s="17">
        <f t="shared" si="8"/>
        <v>3.2289125782829045</v>
      </c>
      <c r="F20" s="17">
        <f t="shared" si="8"/>
        <v>3.3369254015574374</v>
      </c>
      <c r="G20" s="17">
        <f t="shared" si="8"/>
        <v>3.4485538907130344</v>
      </c>
      <c r="H20" s="17">
        <f t="shared" si="8"/>
        <v>3.5639140656797865</v>
      </c>
      <c r="I20" s="17">
        <f t="shared" si="8"/>
        <v>3.6831340678730178</v>
      </c>
      <c r="J20" s="17">
        <f t="shared" si="8"/>
        <v>3.8063420387080562</v>
      </c>
      <c r="K20" s="17">
        <f t="shared" si="8"/>
        <v>3.9336730461632143</v>
      </c>
      <c r="L20" s="17">
        <f t="shared" si="8"/>
        <v>4.06526215821681</v>
      </c>
      <c r="M20" s="17">
        <f t="shared" si="8"/>
        <v>4.2012531010508951</v>
      </c>
      <c r="N20" s="17">
        <f t="shared" si="8"/>
        <v>4.3417930641290194</v>
      </c>
      <c r="O20" s="17">
        <f t="shared" si="8"/>
        <v>4.4870344318369755</v>
      </c>
      <c r="P20" s="17">
        <f t="shared" si="8"/>
        <v>4.6371365151235446</v>
      </c>
      <c r="Q20" s="17">
        <f t="shared" si="8"/>
        <v>4.7922568932967637</v>
      </c>
      <c r="R20" s="17">
        <f t="shared" ref="R20:AK20" si="9">R22</f>
        <v>4.8982919495113517</v>
      </c>
      <c r="S20" s="17">
        <f t="shared" si="9"/>
        <v>5.0066731723436266</v>
      </c>
      <c r="T20" s="17">
        <f t="shared" si="9"/>
        <v>5.1174524738497933</v>
      </c>
      <c r="U20" s="17">
        <f t="shared" si="9"/>
        <v>5.2306829147093303</v>
      </c>
      <c r="V20" s="17">
        <f t="shared" si="9"/>
        <v>5.3464187296398062</v>
      </c>
      <c r="W20" s="17">
        <f t="shared" si="9"/>
        <v>5.4647153533740331</v>
      </c>
      <c r="X20" s="17">
        <f t="shared" si="9"/>
        <v>5.5856294472120025</v>
      </c>
      <c r="Y20" s="17">
        <f t="shared" si="9"/>
        <v>5.7092189261603101</v>
      </c>
      <c r="Z20" s="17">
        <f t="shared" si="9"/>
        <v>5.8355429866720865</v>
      </c>
      <c r="AA20" s="17">
        <f t="shared" si="9"/>
        <v>5.9646621350007027</v>
      </c>
      <c r="AB20" s="17">
        <f t="shared" si="9"/>
        <v>6.0966382161808443</v>
      </c>
      <c r="AC20" s="17">
        <f t="shared" si="9"/>
        <v>6.2315344436508253</v>
      </c>
      <c r="AD20" s="17">
        <f t="shared" si="9"/>
        <v>6.3694154295303402</v>
      </c>
      <c r="AE20" s="17">
        <f t="shared" si="9"/>
        <v>6.5103472155681494</v>
      </c>
      <c r="AF20" s="17">
        <f t="shared" si="9"/>
        <v>6.6543973047745224</v>
      </c>
      <c r="AG20" s="17">
        <f t="shared" si="9"/>
        <v>6.8016346937535932</v>
      </c>
      <c r="AH20" s="17">
        <f t="shared" si="9"/>
        <v>6.9521299057511099</v>
      </c>
      <c r="AI20" s="17">
        <f t="shared" si="9"/>
        <v>7.1059550244334089</v>
      </c>
      <c r="AJ20" s="17">
        <f t="shared" si="9"/>
        <v>7.2631837284137974</v>
      </c>
      <c r="AK20" s="17">
        <f t="shared" si="9"/>
        <v>7.4238913265428756</v>
      </c>
    </row>
    <row r="21" spans="1:37" x14ac:dyDescent="0.2">
      <c r="A21" s="13" t="s">
        <v>371</v>
      </c>
      <c r="B21" s="17">
        <f>B23</f>
        <v>0.18178356825671083</v>
      </c>
      <c r="C21" s="17">
        <f t="shared" ref="C21:Q21" si="10">C23</f>
        <v>0.18786457354379024</v>
      </c>
      <c r="D21" s="17">
        <f t="shared" si="10"/>
        <v>0.19414905734020144</v>
      </c>
      <c r="E21" s="17">
        <f t="shared" si="10"/>
        <v>0.20064369107247987</v>
      </c>
      <c r="F21" s="17">
        <f t="shared" si="10"/>
        <v>0.20735557658177622</v>
      </c>
      <c r="G21" s="17">
        <f t="shared" si="10"/>
        <v>0.21429213852020257</v>
      </c>
      <c r="H21" s="17">
        <f t="shared" si="10"/>
        <v>0.22146058633256333</v>
      </c>
      <c r="I21" s="17">
        <f t="shared" si="10"/>
        <v>0.22886888268923949</v>
      </c>
      <c r="J21" s="17">
        <f t="shared" si="10"/>
        <v>0.23652499026061227</v>
      </c>
      <c r="K21" s="17">
        <f t="shared" si="10"/>
        <v>0.24443730213167772</v>
      </c>
      <c r="L21" s="17">
        <f t="shared" si="10"/>
        <v>0.25261421138743217</v>
      </c>
      <c r="M21" s="17">
        <f t="shared" si="10"/>
        <v>0.26106464913114086</v>
      </c>
      <c r="N21" s="17">
        <f t="shared" si="10"/>
        <v>0.26979776167337649</v>
      </c>
      <c r="O21" s="17">
        <f t="shared" si="10"/>
        <v>0.27882301813567339</v>
      </c>
      <c r="P21" s="17">
        <f t="shared" si="10"/>
        <v>0.28815031805418095</v>
      </c>
      <c r="Q21" s="17">
        <f t="shared" si="10"/>
        <v>0.29778945336139484</v>
      </c>
      <c r="R21" s="17">
        <f t="shared" ref="R21:AK21" si="11">R23</f>
        <v>0.30437844099923506</v>
      </c>
      <c r="S21" s="17">
        <f t="shared" si="11"/>
        <v>0.31111321875019565</v>
      </c>
      <c r="T21" s="17">
        <f t="shared" si="11"/>
        <v>0.31799701241439221</v>
      </c>
      <c r="U21" s="17">
        <f t="shared" si="11"/>
        <v>0.32503311916705729</v>
      </c>
      <c r="V21" s="17">
        <f t="shared" si="11"/>
        <v>0.33222490913780994</v>
      </c>
      <c r="W21" s="17">
        <f t="shared" si="11"/>
        <v>0.33957582702486833</v>
      </c>
      <c r="X21" s="17">
        <f t="shared" si="11"/>
        <v>0.34708939374497932</v>
      </c>
      <c r="Y21" s="17">
        <f t="shared" si="11"/>
        <v>0.35476920811985474</v>
      </c>
      <c r="Z21" s="17">
        <f t="shared" si="11"/>
        <v>0.36261894859992216</v>
      </c>
      <c r="AA21" s="17">
        <f t="shared" si="11"/>
        <v>0.37064237502621633</v>
      </c>
      <c r="AB21" s="17">
        <f t="shared" si="11"/>
        <v>0.37884333043125445</v>
      </c>
      <c r="AC21" s="17">
        <f t="shared" si="11"/>
        <v>0.38722574287975847</v>
      </c>
      <c r="AD21" s="17">
        <f t="shared" si="11"/>
        <v>0.39579362735010548</v>
      </c>
      <c r="AE21" s="17">
        <f t="shared" si="11"/>
        <v>0.40455108765740821</v>
      </c>
      <c r="AF21" s="17">
        <f t="shared" si="11"/>
        <v>0.41350231841914559</v>
      </c>
      <c r="AG21" s="17">
        <f t="shared" si="11"/>
        <v>0.42265160706428617</v>
      </c>
      <c r="AH21" s="17">
        <f t="shared" si="11"/>
        <v>0.43200333588686546</v>
      </c>
      <c r="AI21" s="17">
        <f t="shared" si="11"/>
        <v>0.44156198414500186</v>
      </c>
      <c r="AJ21" s="17">
        <f t="shared" si="11"/>
        <v>0.45133213020635593</v>
      </c>
      <c r="AK21" s="17">
        <f t="shared" si="11"/>
        <v>0.46131845374106073</v>
      </c>
    </row>
    <row r="22" spans="1:37" x14ac:dyDescent="0.2">
      <c r="A22" s="22" t="s">
        <v>367</v>
      </c>
      <c r="B22" s="19">
        <f>SUM('CO2'!$AA$53,'CO2'!$AA$72,'CO2'!$AA$83)/10^3*'Industry-LEAP'!H27/'Industry-LEAP'!$H$27</f>
        <v>2.9254009778817807</v>
      </c>
      <c r="C22" s="19">
        <f>SUM('CO2'!$AA$53,'CO2'!$AA$72,'CO2'!$AA$83)/10^3*'Industry-LEAP'!I27/'Industry-LEAP'!$H$27</f>
        <v>3.0232611914529248</v>
      </c>
      <c r="D22" s="19">
        <f>SUM('CO2'!$AA$53,'CO2'!$AA$72,'CO2'!$AA$83)/10^3*'Industry-LEAP'!J27/'Industry-LEAP'!$H$27</f>
        <v>3.1243959376778481</v>
      </c>
      <c r="E22" s="19">
        <f>SUM('CO2'!$AA$53,'CO2'!$AA$72,'CO2'!$AA$83)/10^3*'Industry-LEAP'!K27/'Industry-LEAP'!$H$27</f>
        <v>3.2289125782829045</v>
      </c>
      <c r="F22" s="19">
        <f>SUM('CO2'!$AA$53,'CO2'!$AA$72,'CO2'!$AA$83)/10^3*'Industry-LEAP'!L27/'Industry-LEAP'!$H$27</f>
        <v>3.3369254015574374</v>
      </c>
      <c r="G22" s="19">
        <f>SUM('CO2'!$AA$53,'CO2'!$AA$72,'CO2'!$AA$83)/10^3*'Industry-LEAP'!M27/'Industry-LEAP'!$H$27</f>
        <v>3.4485538907130344</v>
      </c>
      <c r="H22" s="19">
        <f>SUM('CO2'!$AA$53,'CO2'!$AA$72,'CO2'!$AA$83)/10^3*'Industry-LEAP'!N27/'Industry-LEAP'!$H$27</f>
        <v>3.5639140656797865</v>
      </c>
      <c r="I22" s="19">
        <f>SUM('CO2'!$AA$53,'CO2'!$AA$72,'CO2'!$AA$83)/10^3*'Industry-LEAP'!O27/'Industry-LEAP'!$H$27</f>
        <v>3.6831340678730178</v>
      </c>
      <c r="J22" s="19">
        <f>SUM('CO2'!$AA$53,'CO2'!$AA$72,'CO2'!$AA$83)/10^3*'Industry-LEAP'!P27/'Industry-LEAP'!$H$27</f>
        <v>3.8063420387080562</v>
      </c>
      <c r="K22" s="19">
        <f>SUM('CO2'!$AA$53,'CO2'!$AA$72,'CO2'!$AA$83)/10^3*'Industry-LEAP'!Q27/'Industry-LEAP'!$H$27</f>
        <v>3.9336730461632143</v>
      </c>
      <c r="L22" s="19">
        <f>SUM('CO2'!$AA$53,'CO2'!$AA$72,'CO2'!$AA$83)/10^3*'Industry-LEAP'!R27/'Industry-LEAP'!$H$27</f>
        <v>4.06526215821681</v>
      </c>
      <c r="M22" s="19">
        <f>SUM('CO2'!$AA$53,'CO2'!$AA$72,'CO2'!$AA$83)/10^3*'Industry-LEAP'!S27/'Industry-LEAP'!$H$27</f>
        <v>4.2012531010508951</v>
      </c>
      <c r="N22" s="19">
        <f>SUM('CO2'!$AA$53,'CO2'!$AA$72,'CO2'!$AA$83)/10^3*'Industry-LEAP'!T27/'Industry-LEAP'!$H$27</f>
        <v>4.3417930641290194</v>
      </c>
      <c r="O22" s="19">
        <f>SUM('CO2'!$AA$53,'CO2'!$AA$72,'CO2'!$AA$83)/10^3*'Industry-LEAP'!U27/'Industry-LEAP'!$H$27</f>
        <v>4.4870344318369755</v>
      </c>
      <c r="P22" s="19">
        <f>SUM('CO2'!$AA$53,'CO2'!$AA$72,'CO2'!$AA$83)/10^3*'Industry-LEAP'!V27/'Industry-LEAP'!$H$27</f>
        <v>4.6371365151235446</v>
      </c>
      <c r="Q22" s="19">
        <f>SUM('CO2'!$AA$53,'CO2'!$AA$72,'CO2'!$AA$83)/10^3*'Industry-LEAP'!W27/'Industry-LEAP'!$H$27</f>
        <v>4.7922568932967637</v>
      </c>
      <c r="R22" s="19">
        <f>Q22*(1+'LINEA BASE'!$BF$9)</f>
        <v>4.8982919495113517</v>
      </c>
      <c r="S22" s="19">
        <f>R22*(1+'LINEA BASE'!$BF$9)</f>
        <v>5.0066731723436266</v>
      </c>
      <c r="T22" s="19">
        <f>S22*(1+'LINEA BASE'!$BF$9)</f>
        <v>5.1174524738497933</v>
      </c>
      <c r="U22" s="19">
        <f>T22*(1+'LINEA BASE'!$BF$9)</f>
        <v>5.2306829147093303</v>
      </c>
      <c r="V22" s="19">
        <f>U22*(1+'LINEA BASE'!$BF$9)</f>
        <v>5.3464187296398062</v>
      </c>
      <c r="W22" s="19">
        <f>V22*(1+'LINEA BASE'!$BF$9)</f>
        <v>5.4647153533740331</v>
      </c>
      <c r="X22" s="19">
        <f>W22*(1+'LINEA BASE'!$BF$9)</f>
        <v>5.5856294472120025</v>
      </c>
      <c r="Y22" s="19">
        <f>X22*(1+'LINEA BASE'!$BF$9)</f>
        <v>5.7092189261603101</v>
      </c>
      <c r="Z22" s="19">
        <f>Y22*(1+'LINEA BASE'!$BF$9)</f>
        <v>5.8355429866720865</v>
      </c>
      <c r="AA22" s="19">
        <f>Z22*(1+'LINEA BASE'!$BF$9)</f>
        <v>5.9646621350007027</v>
      </c>
      <c r="AB22" s="19">
        <f>AA22*(1+'LINEA BASE'!$BF$9)</f>
        <v>6.0966382161808443</v>
      </c>
      <c r="AC22" s="19">
        <f>AB22*(1+'LINEA BASE'!$BF$9)</f>
        <v>6.2315344436508253</v>
      </c>
      <c r="AD22" s="19">
        <f>AC22*(1+'LINEA BASE'!$BF$9)</f>
        <v>6.3694154295303402</v>
      </c>
      <c r="AE22" s="19">
        <f>AD22*(1+'LINEA BASE'!$BF$9)</f>
        <v>6.5103472155681494</v>
      </c>
      <c r="AF22" s="19">
        <f>AE22*(1+'LINEA BASE'!$BF$9)</f>
        <v>6.6543973047745224</v>
      </c>
      <c r="AG22" s="19">
        <f>AF22*(1+'LINEA BASE'!$BF$9)</f>
        <v>6.8016346937535932</v>
      </c>
      <c r="AH22" s="19">
        <f>AG22*(1+'LINEA BASE'!$BF$9)</f>
        <v>6.9521299057511099</v>
      </c>
      <c r="AI22" s="19">
        <f>AH22*(1+'LINEA BASE'!$BF$9)</f>
        <v>7.1059550244334089</v>
      </c>
      <c r="AJ22" s="19">
        <f>AI22*(1+'LINEA BASE'!$BF$9)</f>
        <v>7.2631837284137974</v>
      </c>
      <c r="AK22" s="19">
        <f>AJ22*(1+'LINEA BASE'!$BF$9)</f>
        <v>7.4238913265428756</v>
      </c>
    </row>
    <row r="23" spans="1:37" x14ac:dyDescent="0.2">
      <c r="A23" s="22" t="s">
        <v>368</v>
      </c>
      <c r="B23" s="19">
        <f>'CH4'!$AA$53/10^3*'Industry-LEAP'!H27/'Industry-LEAP'!$H$27</f>
        <v>0.18178356825671083</v>
      </c>
      <c r="C23" s="19">
        <f>'CH4'!$AA$53/10^3*'Industry-LEAP'!I27/'Industry-LEAP'!$H$27</f>
        <v>0.18786457354379024</v>
      </c>
      <c r="D23" s="19">
        <f>'CH4'!$AA$53/10^3*'Industry-LEAP'!J27/'Industry-LEAP'!$H$27</f>
        <v>0.19414905734020144</v>
      </c>
      <c r="E23" s="19">
        <f>'CH4'!$AA$53/10^3*'Industry-LEAP'!K27/'Industry-LEAP'!$H$27</f>
        <v>0.20064369107247987</v>
      </c>
      <c r="F23" s="19">
        <f>'CH4'!$AA$53/10^3*'Industry-LEAP'!L27/'Industry-LEAP'!$H$27</f>
        <v>0.20735557658177622</v>
      </c>
      <c r="G23" s="19">
        <f>'CH4'!$AA$53/10^3*'Industry-LEAP'!M27/'Industry-LEAP'!$H$27</f>
        <v>0.21429213852020257</v>
      </c>
      <c r="H23" s="19">
        <f>'CH4'!$AA$53/10^3*'Industry-LEAP'!N27/'Industry-LEAP'!$H$27</f>
        <v>0.22146058633256333</v>
      </c>
      <c r="I23" s="19">
        <f>'CH4'!$AA$53/10^3*'Industry-LEAP'!O27/'Industry-LEAP'!$H$27</f>
        <v>0.22886888268923949</v>
      </c>
      <c r="J23" s="19">
        <f>'CH4'!$AA$53/10^3*'Industry-LEAP'!P27/'Industry-LEAP'!$H$27</f>
        <v>0.23652499026061227</v>
      </c>
      <c r="K23" s="19">
        <f>'CH4'!$AA$53/10^3*'Industry-LEAP'!Q27/'Industry-LEAP'!$H$27</f>
        <v>0.24443730213167772</v>
      </c>
      <c r="L23" s="19">
        <f>'CH4'!$AA$53/10^3*'Industry-LEAP'!R27/'Industry-LEAP'!$H$27</f>
        <v>0.25261421138743217</v>
      </c>
      <c r="M23" s="19">
        <f>'CH4'!$AA$53/10^3*'Industry-LEAP'!S27/'Industry-LEAP'!$H$27</f>
        <v>0.26106464913114086</v>
      </c>
      <c r="N23" s="19">
        <f>'CH4'!$AA$53/10^3*'Industry-LEAP'!T27/'Industry-LEAP'!$H$27</f>
        <v>0.26979776167337649</v>
      </c>
      <c r="O23" s="19">
        <f>'CH4'!$AA$53/10^3*'Industry-LEAP'!U27/'Industry-LEAP'!$H$27</f>
        <v>0.27882301813567339</v>
      </c>
      <c r="P23" s="19">
        <f>'CH4'!$AA$53/10^3*'Industry-LEAP'!V27/'Industry-LEAP'!$H$27</f>
        <v>0.28815031805418095</v>
      </c>
      <c r="Q23" s="19">
        <f>'CH4'!$AA$53/10^3*'Industry-LEAP'!W27/'Industry-LEAP'!$H$27</f>
        <v>0.29778945336139484</v>
      </c>
      <c r="R23" s="19">
        <f>Q23*(1+'LINEA BASE'!$BF$9)</f>
        <v>0.30437844099923506</v>
      </c>
      <c r="S23" s="19">
        <f>R23*(1+'LINEA BASE'!$BF$9)</f>
        <v>0.31111321875019565</v>
      </c>
      <c r="T23" s="19">
        <f>S23*(1+'LINEA BASE'!$BF$9)</f>
        <v>0.31799701241439221</v>
      </c>
      <c r="U23" s="19">
        <f>T23*(1+'LINEA BASE'!$BF$9)</f>
        <v>0.32503311916705729</v>
      </c>
      <c r="V23" s="19">
        <f>U23*(1+'LINEA BASE'!$BF$9)</f>
        <v>0.33222490913780994</v>
      </c>
      <c r="W23" s="19">
        <f>V23*(1+'LINEA BASE'!$BF$9)</f>
        <v>0.33957582702486833</v>
      </c>
      <c r="X23" s="19">
        <f>W23*(1+'LINEA BASE'!$BF$9)</f>
        <v>0.34708939374497932</v>
      </c>
      <c r="Y23" s="19">
        <f>X23*(1+'LINEA BASE'!$BF$9)</f>
        <v>0.35476920811985474</v>
      </c>
      <c r="Z23" s="19">
        <f>Y23*(1+'LINEA BASE'!$BF$9)</f>
        <v>0.36261894859992216</v>
      </c>
      <c r="AA23" s="19">
        <f>Z23*(1+'LINEA BASE'!$BF$9)</f>
        <v>0.37064237502621633</v>
      </c>
      <c r="AB23" s="19">
        <f>AA23*(1+'LINEA BASE'!$BF$9)</f>
        <v>0.37884333043125445</v>
      </c>
      <c r="AC23" s="19">
        <f>AB23*(1+'LINEA BASE'!$BF$9)</f>
        <v>0.38722574287975847</v>
      </c>
      <c r="AD23" s="19">
        <f>AC23*(1+'LINEA BASE'!$BF$9)</f>
        <v>0.39579362735010548</v>
      </c>
      <c r="AE23" s="19">
        <f>AD23*(1+'LINEA BASE'!$BF$9)</f>
        <v>0.40455108765740821</v>
      </c>
      <c r="AF23" s="19">
        <f>AE23*(1+'LINEA BASE'!$BF$9)</f>
        <v>0.41350231841914559</v>
      </c>
      <c r="AG23" s="19">
        <f>AF23*(1+'LINEA BASE'!$BF$9)</f>
        <v>0.42265160706428617</v>
      </c>
      <c r="AH23" s="19">
        <f>AG23*(1+'LINEA BASE'!$BF$9)</f>
        <v>0.43200333588686546</v>
      </c>
      <c r="AI23" s="19">
        <f>AH23*(1+'LINEA BASE'!$BF$9)</f>
        <v>0.44156198414500186</v>
      </c>
      <c r="AJ23" s="19">
        <f>AI23*(1+'LINEA BASE'!$BF$9)</f>
        <v>0.45133213020635593</v>
      </c>
      <c r="AK23" s="19">
        <f>AJ23*(1+'LINEA BASE'!$BF$9)</f>
        <v>0.46131845374106073</v>
      </c>
    </row>
    <row r="24" spans="1:37" x14ac:dyDescent="0.2">
      <c r="A24" s="22" t="s">
        <v>369</v>
      </c>
      <c r="B24" s="19">
        <f>N2O!$AA$53/10^3*'Industry-LEAP'!H27/'Industry-LEAP'!$H$27</f>
        <v>0.67089572999999991</v>
      </c>
      <c r="C24" s="19">
        <f>N2O!$AA$53/10^3*'Industry-LEAP'!I27/'Industry-LEAP'!$H$27</f>
        <v>0.69333846517311359</v>
      </c>
      <c r="D24" s="19">
        <f>N2O!$AA$53/10^3*'Industry-LEAP'!J27/'Industry-LEAP'!$H$27</f>
        <v>0.71653216405745057</v>
      </c>
      <c r="E24" s="19">
        <f>N2O!$AA$53/10^3*'Industry-LEAP'!K27/'Industry-LEAP'!$H$27</f>
        <v>0.74050144841403431</v>
      </c>
      <c r="F24" s="19">
        <f>N2O!$AA$53/10^3*'Industry-LEAP'!L27/'Industry-LEAP'!$H$27</f>
        <v>0.76527252850460004</v>
      </c>
      <c r="G24" s="19">
        <f>N2O!$AA$53/10^3*'Industry-LEAP'!M27/'Industry-LEAP'!$H$27</f>
        <v>0.79087280596641596</v>
      </c>
      <c r="H24" s="19">
        <f>N2O!$AA$53/10^3*'Industry-LEAP'!N27/'Industry-LEAP'!$H$27</f>
        <v>0.81732888818639482</v>
      </c>
      <c r="I24" s="19">
        <f>N2O!$AA$53/10^3*'Industry-LEAP'!O27/'Industry-LEAP'!$H$27</f>
        <v>0.84467016242769366</v>
      </c>
      <c r="J24" s="19">
        <f>N2O!$AA$53/10^3*'Industry-LEAP'!P27/'Industry-LEAP'!$H$27</f>
        <v>0.87292601595347041</v>
      </c>
      <c r="K24" s="19">
        <f>N2O!$AA$53/10^3*'Industry-LEAP'!Q27/'Industry-LEAP'!$H$27</f>
        <v>0.90212742452759298</v>
      </c>
      <c r="L24" s="19">
        <f>N2O!$AA$53/10^3*'Industry-LEAP'!R27/'Industry-LEAP'!$H$27</f>
        <v>0.93230536391393048</v>
      </c>
      <c r="M24" s="19">
        <f>N2O!$AA$53/10^3*'Industry-LEAP'!S27/'Industry-LEAP'!$H$27</f>
        <v>0.96349279550223998</v>
      </c>
      <c r="N24" s="19">
        <f>N2O!$AA$53/10^3*'Industry-LEAP'!T27/'Industry-LEAP'!$H$27</f>
        <v>0.99572347493263491</v>
      </c>
      <c r="O24" s="19">
        <f>N2O!$AA$53/10^3*'Industry-LEAP'!U27/'Industry-LEAP'!$H$27</f>
        <v>1.0290323492207616</v>
      </c>
      <c r="P24" s="19">
        <f>N2O!$AA$53/10^3*'Industry-LEAP'!V27/'Industry-LEAP'!$H$27</f>
        <v>1.0634559538829782</v>
      </c>
      <c r="Q24" s="19">
        <f>N2O!$AA$53/10^3*'Industry-LEAP'!W27/'Industry-LEAP'!$H$27</f>
        <v>1.0990304273104645</v>
      </c>
      <c r="R24" s="19">
        <f>Q24*(1+'LINEA BASE'!$BF$9)</f>
        <v>1.1233479369382171</v>
      </c>
      <c r="S24" s="19">
        <f>R24*(1+'LINEA BASE'!$BF$9)</f>
        <v>1.1482035038024223</v>
      </c>
      <c r="T24" s="19">
        <f>S24*(1+'LINEA BASE'!$BF$9)</f>
        <v>1.173609033134912</v>
      </c>
      <c r="U24" s="19">
        <f>T24*(1+'LINEA BASE'!$BF$9)</f>
        <v>1.1995766935866037</v>
      </c>
      <c r="V24" s="19">
        <f>U24*(1+'LINEA BASE'!$BF$9)</f>
        <v>1.2261189230559972</v>
      </c>
      <c r="W24" s="19">
        <f>V24*(1+'LINEA BASE'!$BF$9)</f>
        <v>1.2532484346466359</v>
      </c>
      <c r="X24" s="19">
        <f>W24*(1+'LINEA BASE'!$BF$9)</f>
        <v>1.2809782227563844</v>
      </c>
      <c r="Y24" s="19">
        <f>X24*(1+'LINEA BASE'!$BF$9)</f>
        <v>1.3093215693014388</v>
      </c>
      <c r="Z24" s="19">
        <f>Y24*(1+'LINEA BASE'!$BF$9)</f>
        <v>1.3382920500780531</v>
      </c>
      <c r="AA24" s="19">
        <f>Z24*(1+'LINEA BASE'!$BF$9)</f>
        <v>1.3679035412650251</v>
      </c>
      <c r="AB24" s="19">
        <f>AA24*(1+'LINEA BASE'!$BF$9)</f>
        <v>1.3981702260700606</v>
      </c>
      <c r="AC24" s="19">
        <f>AB24*(1+'LINEA BASE'!$BF$9)</f>
        <v>1.4291066015231955</v>
      </c>
      <c r="AD24" s="19">
        <f>AC24*(1+'LINEA BASE'!$BF$9)</f>
        <v>1.4607274854205328</v>
      </c>
      <c r="AE24" s="19">
        <f>AD24*(1+'LINEA BASE'!$BF$9)</f>
        <v>1.4930480234216179</v>
      </c>
      <c r="AF24" s="19">
        <f>AE24*(1+'LINEA BASE'!$BF$9)</f>
        <v>1.5260836963038535</v>
      </c>
      <c r="AG24" s="19">
        <f>AF24*(1+'LINEA BASE'!$BF$9)</f>
        <v>1.559850327377428</v>
      </c>
      <c r="AH24" s="19">
        <f>AG24*(1+'LINEA BASE'!$BF$9)</f>
        <v>1.5943640900643081</v>
      </c>
      <c r="AI24" s="19">
        <f>AH24*(1+'LINEA BASE'!$BF$9)</f>
        <v>1.6296415156449282</v>
      </c>
      <c r="AJ24" s="19">
        <f>AI24*(1+'LINEA BASE'!$BF$9)</f>
        <v>1.6656995011762843</v>
      </c>
      <c r="AK24" s="19">
        <f>AJ24*(1+'LINEA BASE'!$BF$9)</f>
        <v>1.7025553175852277</v>
      </c>
    </row>
    <row r="25" spans="1:37" x14ac:dyDescent="0.2">
      <c r="A25" s="35" t="s">
        <v>370</v>
      </c>
      <c r="B25" s="19">
        <f>SUM(HFCs!$AA$53,HFCs!$AA$83)/10^3*'Industry-LEAP'!H27/'Industry-LEAP'!$H$27</f>
        <v>12.61674181121993</v>
      </c>
      <c r="C25" s="19">
        <f>SUM(HFCs!$AA$53,HFCs!$AA$83)/10^3*'Industry-LEAP'!I27/'Industry-LEAP'!$H$27</f>
        <v>13.038795764696067</v>
      </c>
      <c r="D25" s="19">
        <f>SUM(HFCs!$AA$53,HFCs!$AA$83)/10^3*'Industry-LEAP'!J27/'Industry-LEAP'!$H$27</f>
        <v>13.474972203724615</v>
      </c>
      <c r="E25" s="19">
        <f>SUM(HFCs!$AA$53,HFCs!$AA$83)/10^3*'Industry-LEAP'!K27/'Industry-LEAP'!$H$27</f>
        <v>13.92573416061877</v>
      </c>
      <c r="F25" s="19">
        <f>SUM(HFCs!$AA$53,HFCs!$AA$83)/10^3*'Industry-LEAP'!L27/'Industry-LEAP'!$H$27</f>
        <v>14.391574540744184</v>
      </c>
      <c r="G25" s="19">
        <f>SUM(HFCs!$AA$53,HFCs!$AA$83)/10^3*'Industry-LEAP'!M27/'Industry-LEAP'!$H$27</f>
        <v>14.873008654255869</v>
      </c>
      <c r="H25" s="19">
        <f>SUM(HFCs!$AA$53,HFCs!$AA$83)/10^3*'Industry-LEAP'!N27/'Industry-LEAP'!$H$27</f>
        <v>15.370536874782596</v>
      </c>
      <c r="I25" s="19">
        <f>SUM(HFCs!$AA$53,HFCs!$AA$83)/10^3*'Industry-LEAP'!O27/'Industry-LEAP'!$H$27</f>
        <v>15.884711853794947</v>
      </c>
      <c r="J25" s="19">
        <f>SUM(HFCs!$AA$53,HFCs!$AA$83)/10^3*'Industry-LEAP'!P27/'Industry-LEAP'!$H$27</f>
        <v>16.416086242763519</v>
      </c>
      <c r="K25" s="19">
        <f>SUM(HFCs!$AA$53,HFCs!$AA$83)/10^3*'Industry-LEAP'!Q27/'Industry-LEAP'!$H$27</f>
        <v>16.965242566211348</v>
      </c>
      <c r="L25" s="19">
        <f>SUM(HFCs!$AA$53,HFCs!$AA$83)/10^3*'Industry-LEAP'!R27/'Industry-LEAP'!$H$27</f>
        <v>17.532763348661501</v>
      </c>
      <c r="M25" s="19">
        <f>SUM(HFCs!$AA$53,HFCs!$AA$83)/10^3*'Industry-LEAP'!S27/'Industry-LEAP'!$H$27</f>
        <v>18.119268455952589</v>
      </c>
      <c r="N25" s="19">
        <f>SUM(HFCs!$AA$53,HFCs!$AA$83)/10^3*'Industry-LEAP'!T27/'Industry-LEAP'!$H$27</f>
        <v>18.725392690449493</v>
      </c>
      <c r="O25" s="19">
        <f>SUM(HFCs!$AA$53,HFCs!$AA$83)/10^3*'Industry-LEAP'!U27/'Industry-LEAP'!$H$27</f>
        <v>19.351793259306412</v>
      </c>
      <c r="P25" s="19">
        <f>SUM(HFCs!$AA$53,HFCs!$AA$83)/10^3*'Industry-LEAP'!V27/'Industry-LEAP'!$H$27</f>
        <v>19.999157242730025</v>
      </c>
      <c r="Q25" s="19">
        <f>SUM(HFCs!$AA$53,HFCs!$AA$83)/10^3*'Industry-LEAP'!W27/'Industry-LEAP'!$H$27</f>
        <v>20.668164252663889</v>
      </c>
      <c r="R25" s="19">
        <f>Q25*(1+'LINEA BASE'!$BF$9)</f>
        <v>21.125474870016021</v>
      </c>
      <c r="S25" s="19">
        <f>R25*(1+'LINEA BASE'!$BF$9)</f>
        <v>21.592904092880786</v>
      </c>
      <c r="T25" s="19">
        <f>S25*(1+'LINEA BASE'!$BF$9)</f>
        <v>22.070675808860255</v>
      </c>
      <c r="U25" s="19">
        <f>T25*(1+'LINEA BASE'!$BF$9)</f>
        <v>22.559018859367402</v>
      </c>
      <c r="V25" s="19">
        <f>U25*(1+'LINEA BASE'!$BF$9)</f>
        <v>23.058167149235771</v>
      </c>
      <c r="W25" s="19">
        <f>V25*(1+'LINEA BASE'!$BF$9)</f>
        <v>23.568359758754372</v>
      </c>
      <c r="X25" s="19">
        <f>W25*(1+'LINEA BASE'!$BF$9)</f>
        <v>24.089841058181531</v>
      </c>
      <c r="Y25" s="19">
        <f>X25*(1+'LINEA BASE'!$BF$9)</f>
        <v>24.622860824792483</v>
      </c>
      <c r="Z25" s="19">
        <f>Y25*(1+'LINEA BASE'!$BF$9)</f>
        <v>25.16767436251682</v>
      </c>
      <c r="AA25" s="19">
        <f>Z25*(1+'LINEA BASE'!$BF$9)</f>
        <v>25.724542624223062</v>
      </c>
      <c r="AB25" s="19">
        <f>AA25*(1+'LINEA BASE'!$BF$9)</f>
        <v>26.293732336708942</v>
      </c>
      <c r="AC25" s="19">
        <f>AB25*(1+'LINEA BASE'!$BF$9)</f>
        <v>26.875516128457274</v>
      </c>
      <c r="AD25" s="19">
        <f>AC25*(1+'LINEA BASE'!$BF$9)</f>
        <v>27.470172660218577</v>
      </c>
      <c r="AE25" s="19">
        <f>AD25*(1+'LINEA BASE'!$BF$9)</f>
        <v>28.077986758483018</v>
      </c>
      <c r="AF25" s="19">
        <f>AE25*(1+'LINEA BASE'!$BF$9)</f>
        <v>28.699249551905609</v>
      </c>
      <c r="AG25" s="19">
        <f>AF25*(1+'LINEA BASE'!$BF$9)</f>
        <v>29.334258610749977</v>
      </c>
      <c r="AH25" s="19">
        <f>AG25*(1+'LINEA BASE'!$BF$9)</f>
        <v>29.983318089417519</v>
      </c>
      <c r="AI25" s="19">
        <f>AH25*(1+'LINEA BASE'!$BF$9)</f>
        <v>30.646738872130218</v>
      </c>
      <c r="AJ25" s="19">
        <f>AI25*(1+'LINEA BASE'!$BF$9)</f>
        <v>31.324838721836855</v>
      </c>
      <c r="AK25" s="19">
        <f>AJ25*(1+'LINEA BASE'!$BF$9)</f>
        <v>32.017942432413996</v>
      </c>
    </row>
    <row r="26" spans="1:37" s="261" customFormat="1" x14ac:dyDescent="0.2">
      <c r="A26" s="22"/>
      <c r="B26" s="266"/>
      <c r="C26" s="267"/>
      <c r="D26" s="267"/>
      <c r="E26" s="267"/>
      <c r="F26" s="267"/>
      <c r="G26" s="267"/>
      <c r="H26" s="267"/>
      <c r="I26" s="267"/>
      <c r="J26" s="267"/>
      <c r="L26" s="263"/>
    </row>
    <row r="27" spans="1:37" x14ac:dyDescent="0.2">
      <c r="A27" s="11" t="s">
        <v>17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37" x14ac:dyDescent="0.2">
      <c r="A28" s="13" t="s">
        <v>18</v>
      </c>
      <c r="B28" s="24">
        <f t="shared" ref="B28:AK28" si="12">SUM(B29:B30)</f>
        <v>7.7867723135103999</v>
      </c>
      <c r="C28" s="24">
        <f t="shared" si="12"/>
        <v>8.0670961167967743</v>
      </c>
      <c r="D28" s="24">
        <f t="shared" si="12"/>
        <v>8.3575115770014605</v>
      </c>
      <c r="E28" s="24">
        <f t="shared" si="12"/>
        <v>8.6583819937735118</v>
      </c>
      <c r="F28" s="24">
        <f t="shared" si="12"/>
        <v>8.9700837455493598</v>
      </c>
      <c r="G28" s="24">
        <f t="shared" si="12"/>
        <v>9.2930067603891384</v>
      </c>
      <c r="H28" s="24">
        <f t="shared" si="12"/>
        <v>9.627555003763149</v>
      </c>
      <c r="I28" s="24">
        <f t="shared" si="12"/>
        <v>9.9741469838986223</v>
      </c>
      <c r="J28" s="24">
        <f t="shared" si="12"/>
        <v>10.333216275318973</v>
      </c>
      <c r="K28" s="24">
        <f t="shared" si="12"/>
        <v>10.705212061230457</v>
      </c>
      <c r="L28" s="24">
        <f t="shared" si="12"/>
        <v>11.090599695434754</v>
      </c>
      <c r="M28" s="24">
        <f t="shared" si="12"/>
        <v>11.489861284470404</v>
      </c>
      <c r="N28" s="24">
        <f t="shared" si="12"/>
        <v>11.903496290711336</v>
      </c>
      <c r="O28" s="24">
        <f t="shared" si="12"/>
        <v>12.332022157176947</v>
      </c>
      <c r="P28" s="24">
        <f t="shared" si="12"/>
        <v>12.775974954835318</v>
      </c>
      <c r="Q28" s="24">
        <f t="shared" si="12"/>
        <v>13.235910053209389</v>
      </c>
      <c r="R28" s="24">
        <f t="shared" si="12"/>
        <v>13.712402815124928</v>
      </c>
      <c r="S28" s="24">
        <f t="shared" si="12"/>
        <v>14.206049316469425</v>
      </c>
      <c r="T28" s="24">
        <f t="shared" si="12"/>
        <v>14.717467091862325</v>
      </c>
      <c r="U28" s="24">
        <f t="shared" si="12"/>
        <v>15.24729590716937</v>
      </c>
      <c r="V28" s="24">
        <f t="shared" si="12"/>
        <v>15.796198559827468</v>
      </c>
      <c r="W28" s="24">
        <f t="shared" si="12"/>
        <v>16.364861707981259</v>
      </c>
      <c r="X28" s="24">
        <f t="shared" si="12"/>
        <v>16.953996729468585</v>
      </c>
      <c r="Y28" s="24">
        <f t="shared" si="12"/>
        <v>17.564340611729452</v>
      </c>
      <c r="Z28" s="24">
        <f t="shared" si="12"/>
        <v>18.196656873751714</v>
      </c>
      <c r="AA28" s="24">
        <f t="shared" si="12"/>
        <v>18.851736521206778</v>
      </c>
      <c r="AB28" s="24">
        <f t="shared" si="12"/>
        <v>19.53039903597022</v>
      </c>
      <c r="AC28" s="24">
        <f t="shared" si="12"/>
        <v>20.23349340126515</v>
      </c>
      <c r="AD28" s="24">
        <f t="shared" si="12"/>
        <v>20.961899163710697</v>
      </c>
      <c r="AE28" s="24">
        <f t="shared" si="12"/>
        <v>21.716527533604278</v>
      </c>
      <c r="AF28" s="24">
        <f t="shared" si="12"/>
        <v>22.498322524814036</v>
      </c>
      <c r="AG28" s="24">
        <f t="shared" si="12"/>
        <v>23.308262135707341</v>
      </c>
      <c r="AH28" s="24">
        <f t="shared" si="12"/>
        <v>24.147359572592809</v>
      </c>
      <c r="AI28" s="24">
        <f t="shared" si="12"/>
        <v>25.016664517206152</v>
      </c>
      <c r="AJ28" s="24">
        <f t="shared" si="12"/>
        <v>25.917264439825576</v>
      </c>
      <c r="AK28" s="24">
        <f t="shared" si="12"/>
        <v>26.850285959659296</v>
      </c>
    </row>
    <row r="29" spans="1:37" x14ac:dyDescent="0.2">
      <c r="A29" t="s">
        <v>372</v>
      </c>
      <c r="B29" s="25">
        <f>'CH4'!$AA$37*'LINEA BASE'!H2/'LINEA BASE'!$H$2/10^3</f>
        <v>7.7867723135103999</v>
      </c>
      <c r="C29" s="25">
        <f>'CH4'!$AA$37*'LINEA BASE'!I2/'LINEA BASE'!$H$2/10^3</f>
        <v>8.0670961167967743</v>
      </c>
      <c r="D29" s="25">
        <f>'CH4'!$AA$37*'LINEA BASE'!J2/'LINEA BASE'!$H$2/10^3</f>
        <v>8.3575115770014605</v>
      </c>
      <c r="E29" s="25">
        <f>'CH4'!$AA$37*'LINEA BASE'!K2/'LINEA BASE'!$H$2/10^3</f>
        <v>8.6583819937735118</v>
      </c>
      <c r="F29" s="25">
        <f>'CH4'!$AA$37*'LINEA BASE'!L2/'LINEA BASE'!$H$2/10^3</f>
        <v>8.9700837455493598</v>
      </c>
      <c r="G29" s="25">
        <f>'CH4'!$AA$37*'LINEA BASE'!M2/'LINEA BASE'!$H$2/10^3</f>
        <v>9.2930067603891384</v>
      </c>
      <c r="H29" s="25">
        <f>'CH4'!$AA$37*'LINEA BASE'!N2/'LINEA BASE'!$H$2/10^3</f>
        <v>9.627555003763149</v>
      </c>
      <c r="I29" s="25">
        <f>'CH4'!$AA$37*'LINEA BASE'!O2/'LINEA BASE'!$H$2/10^3</f>
        <v>9.9741469838986223</v>
      </c>
      <c r="J29" s="25">
        <f>'CH4'!$AA$37*'LINEA BASE'!P2/'LINEA BASE'!$H$2/10^3</f>
        <v>10.333216275318973</v>
      </c>
      <c r="K29" s="25">
        <f>'CH4'!$AA$37*'LINEA BASE'!Q2/'LINEA BASE'!$H$2/10^3</f>
        <v>10.705212061230457</v>
      </c>
      <c r="L29" s="25">
        <f>'CH4'!$AA$37*'LINEA BASE'!R2/'LINEA BASE'!$H$2/10^3</f>
        <v>11.090599695434754</v>
      </c>
      <c r="M29" s="25">
        <f>'CH4'!$AA$37*'LINEA BASE'!S2/'LINEA BASE'!$H$2/10^3</f>
        <v>11.489861284470404</v>
      </c>
      <c r="N29" s="25">
        <f>'CH4'!$AA$37*'LINEA BASE'!T2/'LINEA BASE'!$H$2/10^3</f>
        <v>11.903496290711336</v>
      </c>
      <c r="O29" s="25">
        <f>'CH4'!$AA$37*'LINEA BASE'!U2/'LINEA BASE'!$H$2/10^3</f>
        <v>12.332022157176947</v>
      </c>
      <c r="P29" s="25">
        <f>'CH4'!$AA$37*'LINEA BASE'!V2/'LINEA BASE'!$H$2/10^3</f>
        <v>12.775974954835318</v>
      </c>
      <c r="Q29" s="25">
        <f>'CH4'!$AA$37*'LINEA BASE'!W2/'LINEA BASE'!$H$2/10^3</f>
        <v>13.235910053209389</v>
      </c>
      <c r="R29" s="25">
        <f>'CH4'!$AA$37*'LINEA BASE'!X2/'LINEA BASE'!$H$2/10^3</f>
        <v>13.712402815124928</v>
      </c>
      <c r="S29" s="25">
        <f>'CH4'!$AA$37*'LINEA BASE'!Y2/'LINEA BASE'!$H$2/10^3</f>
        <v>14.206049316469425</v>
      </c>
      <c r="T29" s="25">
        <f>'CH4'!$AA$37*'LINEA BASE'!Z2/'LINEA BASE'!$H$2/10^3</f>
        <v>14.717467091862325</v>
      </c>
      <c r="U29" s="25">
        <f>'CH4'!$AA$37*'LINEA BASE'!AA2/'LINEA BASE'!$H$2/10^3</f>
        <v>15.24729590716937</v>
      </c>
      <c r="V29" s="25">
        <f>'CH4'!$AA$37*'LINEA BASE'!AB2/'LINEA BASE'!$H$2/10^3</f>
        <v>15.796198559827468</v>
      </c>
      <c r="W29" s="25">
        <f>'CH4'!$AA$37*'LINEA BASE'!AC2/'LINEA BASE'!$H$2/10^3</f>
        <v>16.364861707981259</v>
      </c>
      <c r="X29" s="25">
        <f>'CH4'!$AA$37*'LINEA BASE'!AD2/'LINEA BASE'!$H$2/10^3</f>
        <v>16.953996729468585</v>
      </c>
      <c r="Y29" s="25">
        <f>'CH4'!$AA$37*'LINEA BASE'!AE2/'LINEA BASE'!$H$2/10^3</f>
        <v>17.564340611729452</v>
      </c>
      <c r="Z29" s="25">
        <f>'CH4'!$AA$37*'LINEA BASE'!AF2/'LINEA BASE'!$H$2/10^3</f>
        <v>18.196656873751714</v>
      </c>
      <c r="AA29" s="25">
        <f>'CH4'!$AA$37*'LINEA BASE'!AG2/'LINEA BASE'!$H$2/10^3</f>
        <v>18.851736521206778</v>
      </c>
      <c r="AB29" s="25">
        <f>'CH4'!$AA$37*'LINEA BASE'!AH2/'LINEA BASE'!$H$2/10^3</f>
        <v>19.53039903597022</v>
      </c>
      <c r="AC29" s="25">
        <f>'CH4'!$AA$37*'LINEA BASE'!AI2/'LINEA BASE'!$H$2/10^3</f>
        <v>20.23349340126515</v>
      </c>
      <c r="AD29" s="25">
        <f>'CH4'!$AA$37*'LINEA BASE'!AJ2/'LINEA BASE'!$H$2/10^3</f>
        <v>20.961899163710697</v>
      </c>
      <c r="AE29" s="25">
        <f>'CH4'!$AA$37*'LINEA BASE'!AK2/'LINEA BASE'!$H$2/10^3</f>
        <v>21.716527533604278</v>
      </c>
      <c r="AF29" s="25">
        <f>'CH4'!$AA$37*'LINEA BASE'!AL2/'LINEA BASE'!$H$2/10^3</f>
        <v>22.498322524814036</v>
      </c>
      <c r="AG29" s="25">
        <f>'CH4'!$AA$37*'LINEA BASE'!AM2/'LINEA BASE'!$H$2/10^3</f>
        <v>23.308262135707341</v>
      </c>
      <c r="AH29" s="25">
        <f>'CH4'!$AA$37*'LINEA BASE'!AN2/'LINEA BASE'!$H$2/10^3</f>
        <v>24.147359572592809</v>
      </c>
      <c r="AI29" s="25">
        <f>'CH4'!$AA$37*'LINEA BASE'!AO2/'LINEA BASE'!$H$2/10^3</f>
        <v>25.016664517206152</v>
      </c>
      <c r="AJ29" s="25">
        <f>'CH4'!$AA$37*'LINEA BASE'!AP2/'LINEA BASE'!$H$2/10^3</f>
        <v>25.917264439825576</v>
      </c>
      <c r="AK29" s="25">
        <f>'CH4'!$AA$37*'LINEA BASE'!AQ2/'LINEA BASE'!$H$2/10^3</f>
        <v>26.850285959659296</v>
      </c>
    </row>
    <row r="30" spans="1:37" s="261" customFormat="1" x14ac:dyDescent="0.2">
      <c r="A30" s="268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</row>
    <row r="31" spans="1:37" x14ac:dyDescent="0.2">
      <c r="A31" s="11" t="s">
        <v>53</v>
      </c>
      <c r="B31" s="23"/>
      <c r="C31" s="23"/>
      <c r="D31" s="23"/>
      <c r="E31" s="23"/>
      <c r="F31" s="23"/>
      <c r="G31" s="23"/>
      <c r="H31" s="23"/>
      <c r="I31" s="23"/>
      <c r="J31" s="23"/>
    </row>
    <row r="32" spans="1:37" x14ac:dyDescent="0.2">
      <c r="A32" s="26" t="s">
        <v>19</v>
      </c>
      <c r="B32" s="24">
        <f>B37</f>
        <v>2.0855654267694277</v>
      </c>
      <c r="C32" s="24">
        <f t="shared" ref="C32:AK32" si="13">C37</f>
        <v>2.110174132766887</v>
      </c>
      <c r="D32" s="24">
        <f t="shared" si="13"/>
        <v>2.1350732100963108</v>
      </c>
      <c r="E32" s="24">
        <f t="shared" si="13"/>
        <v>2.1602660850049151</v>
      </c>
      <c r="F32" s="24">
        <f t="shared" si="13"/>
        <v>2.1857562241680473</v>
      </c>
      <c r="G32" s="24">
        <f t="shared" si="13"/>
        <v>2.2115471351662168</v>
      </c>
      <c r="H32" s="24">
        <f t="shared" si="13"/>
        <v>2.2376423669677585</v>
      </c>
      <c r="I32" s="24">
        <f t="shared" si="13"/>
        <v>2.2640455104171906</v>
      </c>
      <c r="J32" s="24">
        <f t="shared" si="13"/>
        <v>2.2907601987293327</v>
      </c>
      <c r="K32" s="24">
        <f t="shared" si="13"/>
        <v>2.3177901079892567</v>
      </c>
      <c r="L32" s="24">
        <f t="shared" si="13"/>
        <v>2.345138957658135</v>
      </c>
      <c r="M32" s="24">
        <f t="shared" si="13"/>
        <v>2.3728105110850599</v>
      </c>
      <c r="N32" s="24">
        <f t="shared" si="13"/>
        <v>2.4008085760248994</v>
      </c>
      <c r="O32" s="24">
        <f t="shared" si="13"/>
        <v>2.4291370051622643</v>
      </c>
      <c r="P32" s="24">
        <f t="shared" si="13"/>
        <v>2.4577996966416604</v>
      </c>
      <c r="Q32" s="24">
        <f t="shared" si="13"/>
        <v>2.4868005946038929</v>
      </c>
      <c r="R32" s="24">
        <f t="shared" si="13"/>
        <v>2.5161436897288008</v>
      </c>
      <c r="S32" s="24">
        <f t="shared" si="13"/>
        <v>2.5458330197843977</v>
      </c>
      <c r="T32" s="24">
        <f t="shared" si="13"/>
        <v>2.575872670182489</v>
      </c>
      <c r="U32" s="24">
        <f t="shared" si="13"/>
        <v>2.6062667745408463</v>
      </c>
      <c r="V32" s="24">
        <f t="shared" si="13"/>
        <v>2.6370195152520175</v>
      </c>
      <c r="W32" s="24">
        <f t="shared" si="13"/>
        <v>2.668135124058844</v>
      </c>
      <c r="X32" s="24">
        <f t="shared" si="13"/>
        <v>2.6996178826367738</v>
      </c>
      <c r="Y32" s="24">
        <f t="shared" si="13"/>
        <v>2.7314721231830417</v>
      </c>
      <c r="Z32" s="24">
        <f t="shared" si="13"/>
        <v>2.7637022290128019</v>
      </c>
      <c r="AA32" s="24">
        <f t="shared" si="13"/>
        <v>2.7963126351622987</v>
      </c>
      <c r="AB32" s="24">
        <f t="shared" si="13"/>
        <v>2.8293078289991489</v>
      </c>
      <c r="AC32" s="24">
        <f t="shared" si="13"/>
        <v>2.8626923508398288</v>
      </c>
      <c r="AD32" s="24">
        <f t="shared" si="13"/>
        <v>2.8964707945744461</v>
      </c>
      <c r="AE32" s="24">
        <f t="shared" si="13"/>
        <v>2.9306478082988838</v>
      </c>
      <c r="AF32" s="24">
        <f t="shared" si="13"/>
        <v>2.9652280949544028</v>
      </c>
      <c r="AG32" s="24">
        <f t="shared" si="13"/>
        <v>3.000216412974793</v>
      </c>
      <c r="AH32" s="24">
        <f t="shared" si="13"/>
        <v>3.03561757694116</v>
      </c>
      <c r="AI32" s="24">
        <f t="shared" si="13"/>
        <v>3.0714364582444338</v>
      </c>
      <c r="AJ32" s="24">
        <f t="shared" si="13"/>
        <v>3.1076779857557031</v>
      </c>
      <c r="AK32" s="24">
        <f t="shared" si="13"/>
        <v>3.1443471465044515</v>
      </c>
    </row>
    <row r="33" spans="1:37" x14ac:dyDescent="0.2">
      <c r="A33" s="27" t="s">
        <v>20</v>
      </c>
      <c r="B33" s="24">
        <f>B36</f>
        <v>43.093218986142922</v>
      </c>
      <c r="C33" s="24">
        <f t="shared" ref="C33:AK33" si="14">C36</f>
        <v>43.800347789584052</v>
      </c>
      <c r="D33" s="24">
        <f t="shared" si="14"/>
        <v>44.518964294358611</v>
      </c>
      <c r="E33" s="24">
        <f t="shared" si="14"/>
        <v>45.249248595389204</v>
      </c>
      <c r="F33" s="24">
        <f t="shared" si="14"/>
        <v>45.991395933991811</v>
      </c>
      <c r="G33" s="24">
        <f t="shared" si="14"/>
        <v>46.745613847986064</v>
      </c>
      <c r="H33" s="24">
        <f t="shared" si="14"/>
        <v>47.512095037062693</v>
      </c>
      <c r="I33" s="24">
        <f t="shared" si="14"/>
        <v>48.291018448547121</v>
      </c>
      <c r="J33" s="24">
        <f t="shared" si="14"/>
        <v>49.082572113903524</v>
      </c>
      <c r="K33" s="24">
        <f t="shared" si="14"/>
        <v>49.886954030490813</v>
      </c>
      <c r="L33" s="24">
        <f t="shared" si="14"/>
        <v>50.704374268867426</v>
      </c>
      <c r="M33" s="24">
        <f t="shared" si="14"/>
        <v>51.535044976187081</v>
      </c>
      <c r="N33" s="24">
        <f t="shared" si="14"/>
        <v>52.379179147707781</v>
      </c>
      <c r="O33" s="24">
        <f t="shared" si="14"/>
        <v>53.236995121242153</v>
      </c>
      <c r="P33" s="24">
        <f t="shared" si="14"/>
        <v>54.108713400070002</v>
      </c>
      <c r="Q33" s="24">
        <f t="shared" si="14"/>
        <v>54.994559003761076</v>
      </c>
      <c r="R33" s="24">
        <f t="shared" si="14"/>
        <v>55.894769346925607</v>
      </c>
      <c r="S33" s="24">
        <f t="shared" si="14"/>
        <v>56.809593709565988</v>
      </c>
      <c r="T33" s="24">
        <f t="shared" si="14"/>
        <v>57.73928401728643</v>
      </c>
      <c r="U33" s="24">
        <f t="shared" si="14"/>
        <v>58.684090304201412</v>
      </c>
      <c r="V33" s="24">
        <f t="shared" si="14"/>
        <v>59.644261237855581</v>
      </c>
      <c r="W33" s="24">
        <f t="shared" si="14"/>
        <v>60.620062049484325</v>
      </c>
      <c r="X33" s="24">
        <f t="shared" si="14"/>
        <v>61.611774378554486</v>
      </c>
      <c r="Y33" s="24">
        <f t="shared" si="14"/>
        <v>62.619680979261119</v>
      </c>
      <c r="Z33" s="24">
        <f t="shared" si="14"/>
        <v>63.644062121340575</v>
      </c>
      <c r="AA33" s="24">
        <f t="shared" si="14"/>
        <v>64.685196034318778</v>
      </c>
      <c r="AB33" s="24">
        <f t="shared" si="14"/>
        <v>65.743372769195346</v>
      </c>
      <c r="AC33" s="24">
        <f t="shared" si="14"/>
        <v>66.818895674756988</v>
      </c>
      <c r="AD33" s="24">
        <f t="shared" si="14"/>
        <v>67.912070033388801</v>
      </c>
      <c r="AE33" s="24">
        <f t="shared" si="14"/>
        <v>69.023202383469197</v>
      </c>
      <c r="AF33" s="24">
        <f t="shared" si="14"/>
        <v>70.152599203736202</v>
      </c>
      <c r="AG33" s="24">
        <f t="shared" si="14"/>
        <v>71.300573976007428</v>
      </c>
      <c r="AH33" s="24">
        <f t="shared" si="14"/>
        <v>72.467449004204113</v>
      </c>
      <c r="AI33" s="24">
        <f t="shared" si="14"/>
        <v>73.653550559222793</v>
      </c>
      <c r="AJ33" s="24">
        <f t="shared" si="14"/>
        <v>74.859208912725776</v>
      </c>
      <c r="AK33" s="24">
        <f t="shared" si="14"/>
        <v>76.084757928085367</v>
      </c>
    </row>
    <row r="34" spans="1:37" x14ac:dyDescent="0.2">
      <c r="A34" s="27" t="s">
        <v>376</v>
      </c>
      <c r="B34" s="24">
        <f>B35</f>
        <v>0.73022510886127989</v>
      </c>
      <c r="C34" s="24">
        <f t="shared" ref="C34:AK34" si="15">C35</f>
        <v>0.76856969197926672</v>
      </c>
      <c r="D34" s="24">
        <f t="shared" si="15"/>
        <v>0.80918201747452545</v>
      </c>
      <c r="E34" s="24">
        <f t="shared" si="15"/>
        <v>0.852201316622338</v>
      </c>
      <c r="F34" s="24">
        <f t="shared" si="15"/>
        <v>0.89777546782246953</v>
      </c>
      <c r="G34" s="24">
        <f t="shared" si="15"/>
        <v>0.94606153527238901</v>
      </c>
      <c r="H34" s="24">
        <f t="shared" si="15"/>
        <v>0.99722633856176701</v>
      </c>
      <c r="I34" s="24">
        <f t="shared" si="15"/>
        <v>1.0514470612326969</v>
      </c>
      <c r="J34" s="24">
        <f t="shared" si="15"/>
        <v>1.1089118998116392</v>
      </c>
      <c r="K34" s="24">
        <f t="shared" si="15"/>
        <v>1.1698207507477023</v>
      </c>
      <c r="L34" s="24">
        <f t="shared" si="15"/>
        <v>1.2343859404058615</v>
      </c>
      <c r="M34" s="24">
        <f t="shared" si="15"/>
        <v>1.3028329992925696</v>
      </c>
      <c r="N34" s="24">
        <f t="shared" si="15"/>
        <v>1.375401485727731</v>
      </c>
      <c r="O34" s="24">
        <f t="shared" si="15"/>
        <v>1.4523458616505927</v>
      </c>
      <c r="P34" s="24">
        <f t="shared" si="15"/>
        <v>1.5339364222664968</v>
      </c>
      <c r="Q34" s="24">
        <f t="shared" si="15"/>
        <v>1.6204602844511691</v>
      </c>
      <c r="R34" s="24">
        <f t="shared" si="15"/>
        <v>1.7122224375507971</v>
      </c>
      <c r="S34" s="24">
        <f t="shared" si="15"/>
        <v>1.8095468588678658</v>
      </c>
      <c r="T34" s="24">
        <f t="shared" si="15"/>
        <v>1.9127776979093414</v>
      </c>
      <c r="U34" s="24">
        <f t="shared" si="15"/>
        <v>2.0222805352756446</v>
      </c>
      <c r="V34" s="24">
        <f t="shared" si="15"/>
        <v>2.1384437208728277</v>
      </c>
      <c r="W34" s="24">
        <f t="shared" si="15"/>
        <v>2.2616797977742955</v>
      </c>
      <c r="X34" s="24">
        <f t="shared" si="15"/>
        <v>2.3924270129571465</v>
      </c>
      <c r="Y34" s="24">
        <f t="shared" si="15"/>
        <v>2.5311509208141603</v>
      </c>
      <c r="Z34" s="24">
        <f t="shared" si="15"/>
        <v>2.6783460883929271</v>
      </c>
      <c r="AA34" s="24">
        <f t="shared" si="15"/>
        <v>2.8345379077842789</v>
      </c>
      <c r="AB34" s="24">
        <f t="shared" si="15"/>
        <v>3.0002845234019127</v>
      </c>
      <c r="AC34" s="24">
        <f t="shared" si="15"/>
        <v>3.1761788783353544</v>
      </c>
      <c r="AD34" s="24">
        <f t="shared" si="15"/>
        <v>3.3628508872704956</v>
      </c>
      <c r="AE34" s="24">
        <f t="shared" si="15"/>
        <v>3.5609697466575589</v>
      </c>
      <c r="AF34" s="24">
        <f t="shared" si="15"/>
        <v>3.7712463893672372</v>
      </c>
      <c r="AG34" s="24">
        <f t="shared" si="15"/>
        <v>3.9944360939108066</v>
      </c>
      <c r="AH34" s="24">
        <f t="shared" si="15"/>
        <v>4.2313412563073785</v>
      </c>
      <c r="AI34" s="24">
        <f t="shared" si="15"/>
        <v>4.4828143346639395</v>
      </c>
      <c r="AJ34" s="24">
        <f t="shared" si="15"/>
        <v>4.749760978644864</v>
      </c>
      <c r="AK34" s="24">
        <f t="shared" si="15"/>
        <v>5.0331433547784448</v>
      </c>
    </row>
    <row r="35" spans="1:37" x14ac:dyDescent="0.2">
      <c r="A35" s="20" t="s">
        <v>373</v>
      </c>
      <c r="B35" s="25">
        <f>'CO2'!$AA$155/10^3</f>
        <v>0.73022510886127989</v>
      </c>
      <c r="C35" s="24">
        <f>B35*'Waste IPCC2010'!AF13/'Waste IPCC2010'!AE13</f>
        <v>0.76856969197926672</v>
      </c>
      <c r="D35" s="24">
        <f>C35*'Waste IPCC2010'!AG13/'Waste IPCC2010'!AF13</f>
        <v>0.80918201747452545</v>
      </c>
      <c r="E35" s="24">
        <f>D35*'Waste IPCC2010'!AH13/'Waste IPCC2010'!AG13</f>
        <v>0.852201316622338</v>
      </c>
      <c r="F35" s="24">
        <f>E35*'Waste IPCC2010'!AI13/'Waste IPCC2010'!AH13</f>
        <v>0.89777546782246953</v>
      </c>
      <c r="G35" s="24">
        <f>F35*'Waste IPCC2010'!AJ13/'Waste IPCC2010'!AI13</f>
        <v>0.94606153527238901</v>
      </c>
      <c r="H35" s="24">
        <f>G35*'Waste IPCC2010'!AK13/'Waste IPCC2010'!AJ13</f>
        <v>0.99722633856176701</v>
      </c>
      <c r="I35" s="24">
        <f>H35*'Waste IPCC2010'!AL13/'Waste IPCC2010'!AK13</f>
        <v>1.0514470612326969</v>
      </c>
      <c r="J35" s="24">
        <f>I35*'Waste IPCC2010'!AM13/'Waste IPCC2010'!AL13</f>
        <v>1.1089118998116392</v>
      </c>
      <c r="K35" s="24">
        <f>J35*'Waste IPCC2010'!AN13/'Waste IPCC2010'!AM13</f>
        <v>1.1698207507477023</v>
      </c>
      <c r="L35" s="24">
        <f>K35*'Waste IPCC2010'!AO13/'Waste IPCC2010'!AN13</f>
        <v>1.2343859404058615</v>
      </c>
      <c r="M35" s="24">
        <f>L35*'Waste IPCC2010'!AP13/'Waste IPCC2010'!AO13</f>
        <v>1.3028329992925696</v>
      </c>
      <c r="N35" s="24">
        <f>M35*'Waste IPCC2010'!AQ13/'Waste IPCC2010'!AP13</f>
        <v>1.375401485727731</v>
      </c>
      <c r="O35" s="24">
        <f>N35*'Waste IPCC2010'!AR13/'Waste IPCC2010'!AQ13</f>
        <v>1.4523458616505927</v>
      </c>
      <c r="P35" s="24">
        <f>O35*'Waste IPCC2010'!AS13/'Waste IPCC2010'!AR13</f>
        <v>1.5339364222664968</v>
      </c>
      <c r="Q35" s="24">
        <f>P35*'Waste IPCC2010'!AT13/'Waste IPCC2010'!AS13</f>
        <v>1.6204602844511691</v>
      </c>
      <c r="R35" s="24">
        <f>Q35*'Waste IPCC2010'!AU13/'Waste IPCC2010'!AT13</f>
        <v>1.7122224375507971</v>
      </c>
      <c r="S35" s="24">
        <f>R35*'Waste IPCC2010'!AV13/'Waste IPCC2010'!AU13</f>
        <v>1.8095468588678658</v>
      </c>
      <c r="T35" s="24">
        <f>S35*'Waste IPCC2010'!AW13/'Waste IPCC2010'!AV13</f>
        <v>1.9127776979093414</v>
      </c>
      <c r="U35" s="24">
        <f>T35*'Waste IPCC2010'!AX13/'Waste IPCC2010'!AW13</f>
        <v>2.0222805352756446</v>
      </c>
      <c r="V35" s="24">
        <f>U35*'Waste IPCC2010'!AY13/'Waste IPCC2010'!AX13</f>
        <v>2.1384437208728277</v>
      </c>
      <c r="W35" s="24">
        <f>V35*'Waste IPCC2010'!AZ13/'Waste IPCC2010'!AY13</f>
        <v>2.2616797977742955</v>
      </c>
      <c r="X35" s="24">
        <f>W35*'Waste IPCC2010'!BA13/'Waste IPCC2010'!AZ13</f>
        <v>2.3924270129571465</v>
      </c>
      <c r="Y35" s="24">
        <f>X35*'Waste IPCC2010'!BB13/'Waste IPCC2010'!BA13</f>
        <v>2.5311509208141603</v>
      </c>
      <c r="Z35" s="24">
        <f>Y35*'Waste IPCC2010'!BC13/'Waste IPCC2010'!BB13</f>
        <v>2.6783460883929271</v>
      </c>
      <c r="AA35" s="24">
        <f>Z35*'Waste IPCC2010'!BD13/'Waste IPCC2010'!BC13</f>
        <v>2.8345379077842789</v>
      </c>
      <c r="AB35" s="24">
        <f>AA35*'Waste IPCC2010'!BE13/'Waste IPCC2010'!BD13</f>
        <v>3.0002845234019127</v>
      </c>
      <c r="AC35" s="24">
        <f>AB35*'Waste IPCC2010'!BF13/'Waste IPCC2010'!BE13</f>
        <v>3.1761788783353544</v>
      </c>
      <c r="AD35" s="24">
        <f>AC35*'Waste IPCC2010'!BG13/'Waste IPCC2010'!BF13</f>
        <v>3.3628508872704956</v>
      </c>
      <c r="AE35" s="24">
        <f>AD35*'Waste IPCC2010'!BH13/'Waste IPCC2010'!BG13</f>
        <v>3.5609697466575589</v>
      </c>
      <c r="AF35" s="24">
        <f>AE35*'Waste IPCC2010'!BI13/'Waste IPCC2010'!BH13</f>
        <v>3.7712463893672372</v>
      </c>
      <c r="AG35" s="24">
        <f>AF35*'Waste IPCC2010'!BJ13/'Waste IPCC2010'!BI13</f>
        <v>3.9944360939108066</v>
      </c>
      <c r="AH35" s="24">
        <f>AG35*'Waste IPCC2010'!BK13/'Waste IPCC2010'!BJ13</f>
        <v>4.2313412563073785</v>
      </c>
      <c r="AI35" s="24">
        <f>AH35*'Waste IPCC2010'!BL13/'Waste IPCC2010'!BK13</f>
        <v>4.4828143346639395</v>
      </c>
      <c r="AJ35" s="24">
        <f>AI35*'Waste IPCC2010'!BM13/'Waste IPCC2010'!BL13</f>
        <v>4.749760978644864</v>
      </c>
      <c r="AK35" s="24">
        <f>AJ35*'Waste IPCC2010'!BN13/'Waste IPCC2010'!BM13</f>
        <v>5.0331433547784448</v>
      </c>
    </row>
    <row r="36" spans="1:37" x14ac:dyDescent="0.2">
      <c r="A36" s="22" t="s">
        <v>375</v>
      </c>
      <c r="B36" s="25">
        <f>'CH4'!$AA$155/10^3</f>
        <v>43.093218986142922</v>
      </c>
      <c r="C36" s="24">
        <f>B36*'Waste IPCC2010'!AF25/'Waste IPCC2010'!AE25</f>
        <v>43.800347789584052</v>
      </c>
      <c r="D36" s="24">
        <f>C36*'Waste IPCC2010'!AG25/'Waste IPCC2010'!AF25</f>
        <v>44.518964294358611</v>
      </c>
      <c r="E36" s="24">
        <f>D36*'Waste IPCC2010'!AH25/'Waste IPCC2010'!AG25</f>
        <v>45.249248595389204</v>
      </c>
      <c r="F36" s="24">
        <f>E36*'Waste IPCC2010'!AI25/'Waste IPCC2010'!AH25</f>
        <v>45.991395933991811</v>
      </c>
      <c r="G36" s="24">
        <f>F36*'Waste IPCC2010'!AJ25/'Waste IPCC2010'!AI25</f>
        <v>46.745613847986064</v>
      </c>
      <c r="H36" s="24">
        <f>G36*'Waste IPCC2010'!AK25/'Waste IPCC2010'!AJ25</f>
        <v>47.512095037062693</v>
      </c>
      <c r="I36" s="24">
        <f>H36*'Waste IPCC2010'!AL25/'Waste IPCC2010'!AK25</f>
        <v>48.291018448547121</v>
      </c>
      <c r="J36" s="24">
        <f>I36*'Waste IPCC2010'!AM25/'Waste IPCC2010'!AL25</f>
        <v>49.082572113903524</v>
      </c>
      <c r="K36" s="24">
        <f>J36*'Waste IPCC2010'!AN25/'Waste IPCC2010'!AM25</f>
        <v>49.886954030490813</v>
      </c>
      <c r="L36" s="24">
        <f>K36*'Waste IPCC2010'!AO25/'Waste IPCC2010'!AN25</f>
        <v>50.704374268867426</v>
      </c>
      <c r="M36" s="24">
        <f>L36*'Waste IPCC2010'!AP25/'Waste IPCC2010'!AO25</f>
        <v>51.535044976187081</v>
      </c>
      <c r="N36" s="24">
        <f>M36*'Waste IPCC2010'!AQ25/'Waste IPCC2010'!AP25</f>
        <v>52.379179147707781</v>
      </c>
      <c r="O36" s="24">
        <f>N36*'Waste IPCC2010'!AR25/'Waste IPCC2010'!AQ25</f>
        <v>53.236995121242153</v>
      </c>
      <c r="P36" s="24">
        <f>O36*'Waste IPCC2010'!AS25/'Waste IPCC2010'!AR25</f>
        <v>54.108713400070002</v>
      </c>
      <c r="Q36" s="24">
        <f>P36*'Waste IPCC2010'!AT25/'Waste IPCC2010'!AS25</f>
        <v>54.994559003761076</v>
      </c>
      <c r="R36" s="24">
        <f>Q36*'Waste IPCC2010'!AU25/'Waste IPCC2010'!AT25</f>
        <v>55.894769346925607</v>
      </c>
      <c r="S36" s="24">
        <f>R36*'Waste IPCC2010'!AV25/'Waste IPCC2010'!AU25</f>
        <v>56.809593709565988</v>
      </c>
      <c r="T36" s="24">
        <f>S36*'Waste IPCC2010'!AW25/'Waste IPCC2010'!AV25</f>
        <v>57.73928401728643</v>
      </c>
      <c r="U36" s="24">
        <f>T36*'Waste IPCC2010'!AX25/'Waste IPCC2010'!AW25</f>
        <v>58.684090304201412</v>
      </c>
      <c r="V36" s="24">
        <f>U36*'Waste IPCC2010'!AY25/'Waste IPCC2010'!AX25</f>
        <v>59.644261237855581</v>
      </c>
      <c r="W36" s="24">
        <f>V36*'Waste IPCC2010'!AZ25/'Waste IPCC2010'!AY25</f>
        <v>60.620062049484325</v>
      </c>
      <c r="X36" s="24">
        <f>W36*'Waste IPCC2010'!BA25/'Waste IPCC2010'!AZ25</f>
        <v>61.611774378554486</v>
      </c>
      <c r="Y36" s="24">
        <f>X36*'Waste IPCC2010'!BB25/'Waste IPCC2010'!BA25</f>
        <v>62.619680979261119</v>
      </c>
      <c r="Z36" s="24">
        <f>Y36*'Waste IPCC2010'!BC25/'Waste IPCC2010'!BB25</f>
        <v>63.644062121340575</v>
      </c>
      <c r="AA36" s="24">
        <f>Z36*'Waste IPCC2010'!BD25/'Waste IPCC2010'!BC25</f>
        <v>64.685196034318778</v>
      </c>
      <c r="AB36" s="24">
        <f>AA36*'Waste IPCC2010'!BE25/'Waste IPCC2010'!BD25</f>
        <v>65.743372769195346</v>
      </c>
      <c r="AC36" s="24">
        <f>AB36*'Waste IPCC2010'!BF25/'Waste IPCC2010'!BE25</f>
        <v>66.818895674756988</v>
      </c>
      <c r="AD36" s="24">
        <f>AC36*'Waste IPCC2010'!BG25/'Waste IPCC2010'!BF25</f>
        <v>67.912070033388801</v>
      </c>
      <c r="AE36" s="24">
        <f>AD36*'Waste IPCC2010'!BH25/'Waste IPCC2010'!BG25</f>
        <v>69.023202383469197</v>
      </c>
      <c r="AF36" s="24">
        <f>AE36*'Waste IPCC2010'!BI25/'Waste IPCC2010'!BH25</f>
        <v>70.152599203736202</v>
      </c>
      <c r="AG36" s="24">
        <f>AF36*'Waste IPCC2010'!BJ25/'Waste IPCC2010'!BI25</f>
        <v>71.300573976007428</v>
      </c>
      <c r="AH36" s="24">
        <f>AG36*'Waste IPCC2010'!BK25/'Waste IPCC2010'!BJ25</f>
        <v>72.467449004204113</v>
      </c>
      <c r="AI36" s="24">
        <f>AH36*'Waste IPCC2010'!BL25/'Waste IPCC2010'!BK25</f>
        <v>73.653550559222793</v>
      </c>
      <c r="AJ36" s="24">
        <f>AI36*'Waste IPCC2010'!BM25/'Waste IPCC2010'!BL25</f>
        <v>74.859208912725776</v>
      </c>
      <c r="AK36" s="24">
        <f>AJ36*'Waste IPCC2010'!BN25/'Waste IPCC2010'!BM25</f>
        <v>76.084757928085367</v>
      </c>
    </row>
    <row r="37" spans="1:37" x14ac:dyDescent="0.2">
      <c r="A37" s="20" t="s">
        <v>374</v>
      </c>
      <c r="B37" s="25">
        <f>N2O!$AA$155/10^3</f>
        <v>2.0855654267694277</v>
      </c>
      <c r="C37" s="24">
        <f>B37*'Waste IPCC2010'!AF20/'Waste IPCC2010'!AE20</f>
        <v>2.110174132766887</v>
      </c>
      <c r="D37" s="24">
        <f>C37*'Waste IPCC2010'!AG20/'Waste IPCC2010'!AF20</f>
        <v>2.1350732100963108</v>
      </c>
      <c r="E37" s="24">
        <f>D37*'Waste IPCC2010'!AH20/'Waste IPCC2010'!AG20</f>
        <v>2.1602660850049151</v>
      </c>
      <c r="F37" s="24">
        <f>E37*'Waste IPCC2010'!AI20/'Waste IPCC2010'!AH20</f>
        <v>2.1857562241680473</v>
      </c>
      <c r="G37" s="24">
        <f>F37*'Waste IPCC2010'!AJ20/'Waste IPCC2010'!AI20</f>
        <v>2.2115471351662168</v>
      </c>
      <c r="H37" s="24">
        <f>G37*'Waste IPCC2010'!AK20/'Waste IPCC2010'!AJ20</f>
        <v>2.2376423669677585</v>
      </c>
      <c r="I37" s="24">
        <f>H37*'Waste IPCC2010'!AL20/'Waste IPCC2010'!AK20</f>
        <v>2.2640455104171906</v>
      </c>
      <c r="J37" s="24">
        <f>I37*'Waste IPCC2010'!AM20/'Waste IPCC2010'!AL20</f>
        <v>2.2907601987293327</v>
      </c>
      <c r="K37" s="24">
        <f>J37*'Waste IPCC2010'!AN20/'Waste IPCC2010'!AM20</f>
        <v>2.3177901079892567</v>
      </c>
      <c r="L37" s="24">
        <f>K37*'Waste IPCC2010'!AO20/'Waste IPCC2010'!AN20</f>
        <v>2.345138957658135</v>
      </c>
      <c r="M37" s="24">
        <f>L37*'Waste IPCC2010'!AP20/'Waste IPCC2010'!AO20</f>
        <v>2.3728105110850599</v>
      </c>
      <c r="N37" s="24">
        <f>M37*'Waste IPCC2010'!AQ20/'Waste IPCC2010'!AP20</f>
        <v>2.4008085760248994</v>
      </c>
      <c r="O37" s="24">
        <f>N37*'Waste IPCC2010'!AR20/'Waste IPCC2010'!AQ20</f>
        <v>2.4291370051622643</v>
      </c>
      <c r="P37" s="24">
        <f>O37*'Waste IPCC2010'!AS20/'Waste IPCC2010'!AR20</f>
        <v>2.4577996966416604</v>
      </c>
      <c r="Q37" s="24">
        <f>P37*'Waste IPCC2010'!AT20/'Waste IPCC2010'!AS20</f>
        <v>2.4868005946038929</v>
      </c>
      <c r="R37" s="24">
        <f>Q37*'Waste IPCC2010'!AU20/'Waste IPCC2010'!AT20</f>
        <v>2.5161436897288008</v>
      </c>
      <c r="S37" s="24">
        <f>R37*'Waste IPCC2010'!AV20/'Waste IPCC2010'!AU20</f>
        <v>2.5458330197843977</v>
      </c>
      <c r="T37" s="24">
        <f>S37*'Waste IPCC2010'!AW20/'Waste IPCC2010'!AV20</f>
        <v>2.575872670182489</v>
      </c>
      <c r="U37" s="24">
        <f>T37*'Waste IPCC2010'!AX20/'Waste IPCC2010'!AW20</f>
        <v>2.6062667745408463</v>
      </c>
      <c r="V37" s="24">
        <f>U37*'Waste IPCC2010'!AY20/'Waste IPCC2010'!AX20</f>
        <v>2.6370195152520175</v>
      </c>
      <c r="W37" s="24">
        <f>V37*'Waste IPCC2010'!AZ20/'Waste IPCC2010'!AY20</f>
        <v>2.668135124058844</v>
      </c>
      <c r="X37" s="24">
        <f>W37*'Waste IPCC2010'!BA20/'Waste IPCC2010'!AZ20</f>
        <v>2.6996178826367738</v>
      </c>
      <c r="Y37" s="24">
        <f>X37*'Waste IPCC2010'!BB20/'Waste IPCC2010'!BA20</f>
        <v>2.7314721231830417</v>
      </c>
      <c r="Z37" s="24">
        <f>Y37*'Waste IPCC2010'!BC20/'Waste IPCC2010'!BB20</f>
        <v>2.7637022290128019</v>
      </c>
      <c r="AA37" s="24">
        <f>Z37*'Waste IPCC2010'!BD20/'Waste IPCC2010'!BC20</f>
        <v>2.7963126351622987</v>
      </c>
      <c r="AB37" s="24">
        <f>AA37*'Waste IPCC2010'!BE20/'Waste IPCC2010'!BD20</f>
        <v>2.8293078289991489</v>
      </c>
      <c r="AC37" s="24">
        <f>AB37*'Waste IPCC2010'!BF20/'Waste IPCC2010'!BE20</f>
        <v>2.8626923508398288</v>
      </c>
      <c r="AD37" s="24">
        <f>AC37*'Waste IPCC2010'!BG20/'Waste IPCC2010'!BF20</f>
        <v>2.8964707945744461</v>
      </c>
      <c r="AE37" s="24">
        <f>AD37*'Waste IPCC2010'!BH20/'Waste IPCC2010'!BG20</f>
        <v>2.9306478082988838</v>
      </c>
      <c r="AF37" s="24">
        <f>AE37*'Waste IPCC2010'!BI20/'Waste IPCC2010'!BH20</f>
        <v>2.9652280949544028</v>
      </c>
      <c r="AG37" s="24">
        <f>AF37*'Waste IPCC2010'!BJ20/'Waste IPCC2010'!BI20</f>
        <v>3.000216412974793</v>
      </c>
      <c r="AH37" s="24">
        <f>AG37*'Waste IPCC2010'!BK20/'Waste IPCC2010'!BJ20</f>
        <v>3.03561757694116</v>
      </c>
      <c r="AI37" s="24">
        <f>AH37*'Waste IPCC2010'!BL20/'Waste IPCC2010'!BK20</f>
        <v>3.0714364582444338</v>
      </c>
      <c r="AJ37" s="24">
        <f>AI37*'Waste IPCC2010'!BM20/'Waste IPCC2010'!BL20</f>
        <v>3.1076779857557031</v>
      </c>
      <c r="AK37" s="24">
        <f>AJ37*'Waste IPCC2010'!BN20/'Waste IPCC2010'!BM20</f>
        <v>3.1443471465044515</v>
      </c>
    </row>
    <row r="38" spans="1:37" s="261" customFormat="1" x14ac:dyDescent="0.2">
      <c r="A38" s="20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</row>
    <row r="39" spans="1:37" x14ac:dyDescent="0.2">
      <c r="A39" s="29" t="s">
        <v>3</v>
      </c>
      <c r="B39" s="25"/>
      <c r="C39" s="25"/>
      <c r="D39" s="25"/>
      <c r="E39" s="25"/>
      <c r="F39" s="25"/>
      <c r="G39" s="25"/>
      <c r="H39" s="25"/>
      <c r="I39" s="25"/>
      <c r="J39" s="25"/>
    </row>
    <row r="40" spans="1:37" x14ac:dyDescent="0.2">
      <c r="A40" s="30" t="s">
        <v>21</v>
      </c>
      <c r="B40" s="24">
        <f>SUM(B48:B50)</f>
        <v>34.193191231287692</v>
      </c>
      <c r="C40" s="24">
        <f t="shared" ref="C40:AK40" si="16">SUM(C48:C50)</f>
        <v>31.628725747397841</v>
      </c>
      <c r="D40" s="24">
        <f t="shared" si="16"/>
        <v>32.245497718709345</v>
      </c>
      <c r="E40" s="24">
        <f t="shared" si="16"/>
        <v>32.88099430594508</v>
      </c>
      <c r="F40" s="24">
        <f t="shared" si="16"/>
        <v>33.53589102518287</v>
      </c>
      <c r="G40" s="24">
        <f t="shared" si="16"/>
        <v>34.21088934854653</v>
      </c>
      <c r="H40" s="24">
        <f t="shared" si="16"/>
        <v>34.906717721856339</v>
      </c>
      <c r="I40" s="24">
        <f t="shared" si="16"/>
        <v>35.624132622427844</v>
      </c>
      <c r="J40" s="24">
        <f t="shared" si="16"/>
        <v>36.363919658605745</v>
      </c>
      <c r="K40" s="24">
        <f t="shared" si="16"/>
        <v>37.126894712682734</v>
      </c>
      <c r="L40" s="24">
        <f t="shared" si="16"/>
        <v>37.913905128918159</v>
      </c>
      <c r="M40" s="24">
        <f t="shared" si="16"/>
        <v>38.725830948439494</v>
      </c>
      <c r="N40" s="24">
        <f t="shared" si="16"/>
        <v>39.563586192879811</v>
      </c>
      <c r="O40" s="24">
        <f t="shared" si="16"/>
        <v>40.428120198677874</v>
      </c>
      <c r="P40" s="24">
        <f t="shared" si="16"/>
        <v>41.320419004043856</v>
      </c>
      <c r="Q40" s="24">
        <f t="shared" si="16"/>
        <v>42.241506790672659</v>
      </c>
      <c r="R40" s="24">
        <f t="shared" si="16"/>
        <v>42.735977211888134</v>
      </c>
      <c r="S40" s="24">
        <f t="shared" si="16"/>
        <v>43.236235802514052</v>
      </c>
      <c r="T40" s="24">
        <f t="shared" si="16"/>
        <v>43.742350317675267</v>
      </c>
      <c r="U40" s="24">
        <f t="shared" si="16"/>
        <v>44.254389305624237</v>
      </c>
      <c r="V40" s="24">
        <f t="shared" si="16"/>
        <v>44.772422117025208</v>
      </c>
      <c r="W40" s="24">
        <f t="shared" si="16"/>
        <v>45.296518914347089</v>
      </c>
      <c r="X40" s="24">
        <f t="shared" si="16"/>
        <v>45.826750681366292</v>
      </c>
      <c r="Y40" s="24">
        <f t="shared" si="16"/>
        <v>46.363189232780726</v>
      </c>
      <c r="Z40" s="24">
        <f t="shared" si="16"/>
        <v>46.905907223936474</v>
      </c>
      <c r="AA40" s="24">
        <f t="shared" si="16"/>
        <v>47.454978160668183</v>
      </c>
      <c r="AB40" s="24">
        <f t="shared" si="16"/>
        <v>48.010476409254757</v>
      </c>
      <c r="AC40" s="24">
        <f t="shared" si="16"/>
        <v>48.572477206491506</v>
      </c>
      <c r="AD40" s="24">
        <f t="shared" si="16"/>
        <v>49.14105666988025</v>
      </c>
      <c r="AE40" s="24">
        <f t="shared" si="16"/>
        <v>49.716291807938681</v>
      </c>
      <c r="AF40" s="24">
        <f t="shared" si="16"/>
        <v>50.298260530630429</v>
      </c>
      <c r="AG40" s="24">
        <f t="shared" si="16"/>
        <v>50.887041659917188</v>
      </c>
      <c r="AH40" s="24">
        <f t="shared" si="16"/>
        <v>51.482714940434363</v>
      </c>
      <c r="AI40" s="24">
        <f t="shared" si="16"/>
        <v>52.085361050291731</v>
      </c>
      <c r="AJ40" s="24">
        <f t="shared" si="16"/>
        <v>52.695061612000494</v>
      </c>
      <c r="AK40" s="24">
        <f t="shared" si="16"/>
        <v>53.311899203528235</v>
      </c>
    </row>
    <row r="41" spans="1:37" x14ac:dyDescent="0.2">
      <c r="A41" s="30" t="s">
        <v>22</v>
      </c>
      <c r="B41" s="24">
        <f>SUM(B44:B47)</f>
        <v>67.156271585198041</v>
      </c>
      <c r="C41" s="24">
        <f t="shared" ref="C41:AK41" si="17">SUM(C44:C47)</f>
        <v>67.910352757994715</v>
      </c>
      <c r="D41" s="24">
        <f t="shared" si="17"/>
        <v>68.673879260370668</v>
      </c>
      <c r="E41" s="24">
        <f t="shared" si="17"/>
        <v>69.446987993493423</v>
      </c>
      <c r="F41" s="24">
        <f t="shared" si="17"/>
        <v>70.229818357329677</v>
      </c>
      <c r="G41" s="24">
        <f t="shared" si="17"/>
        <v>71.02251231077291</v>
      </c>
      <c r="H41" s="24">
        <f t="shared" si="17"/>
        <v>71.825214433580911</v>
      </c>
      <c r="I41" s="24">
        <f t="shared" si="17"/>
        <v>72.638071990185026</v>
      </c>
      <c r="J41" s="24">
        <f t="shared" si="17"/>
        <v>73.461234995435859</v>
      </c>
      <c r="K41" s="24">
        <f t="shared" si="17"/>
        <v>74.294856282351887</v>
      </c>
      <c r="L41" s="24">
        <f t="shared" si="17"/>
        <v>75.13909157194071</v>
      </c>
      <c r="M41" s="24">
        <f t="shared" si="17"/>
        <v>75.994099545164161</v>
      </c>
      <c r="N41" s="24">
        <f t="shared" si="17"/>
        <v>76.860041917122288</v>
      </c>
      <c r="O41" s="24">
        <f t="shared" si="17"/>
        <v>77.737083513533079</v>
      </c>
      <c r="P41" s="24">
        <f t="shared" si="17"/>
        <v>78.625392349587997</v>
      </c>
      <c r="Q41" s="24">
        <f t="shared" si="17"/>
        <v>79.525139711266618</v>
      </c>
      <c r="R41" s="24">
        <f t="shared" si="17"/>
        <v>80.456044698276528</v>
      </c>
      <c r="S41" s="24">
        <f t="shared" si="17"/>
        <v>81.397846668278021</v>
      </c>
      <c r="T41" s="24">
        <f t="shared" si="17"/>
        <v>82.350673179120733</v>
      </c>
      <c r="U41" s="24">
        <f t="shared" si="17"/>
        <v>83.314653281820313</v>
      </c>
      <c r="V41" s="24">
        <f t="shared" si="17"/>
        <v>84.289917538037116</v>
      </c>
      <c r="W41" s="24">
        <f t="shared" si="17"/>
        <v>85.276598037759584</v>
      </c>
      <c r="X41" s="24">
        <f t="shared" si="17"/>
        <v>86.274828417194414</v>
      </c>
      <c r="Y41" s="24">
        <f t="shared" si="17"/>
        <v>87.284743876866486</v>
      </c>
      <c r="Z41" s="24">
        <f t="shared" si="17"/>
        <v>88.306481199930175</v>
      </c>
      <c r="AA41" s="24">
        <f t="shared" si="17"/>
        <v>89.340178770695488</v>
      </c>
      <c r="AB41" s="24">
        <f t="shared" si="17"/>
        <v>90.385976593370842</v>
      </c>
      <c r="AC41" s="24">
        <f t="shared" si="17"/>
        <v>91.444016311025152</v>
      </c>
      <c r="AD41" s="24">
        <f t="shared" si="17"/>
        <v>92.514441224772114</v>
      </c>
      <c r="AE41" s="24">
        <f t="shared" si="17"/>
        <v>93.597396313178848</v>
      </c>
      <c r="AF41" s="24">
        <f t="shared" si="17"/>
        <v>94.693028251901936</v>
      </c>
      <c r="AG41" s="24">
        <f t="shared" si="17"/>
        <v>95.801485433553069</v>
      </c>
      <c r="AH41" s="24">
        <f t="shared" si="17"/>
        <v>96.922917987797504</v>
      </c>
      <c r="AI41" s="24">
        <f t="shared" si="17"/>
        <v>98.057477801687497</v>
      </c>
      <c r="AJ41" s="24">
        <f t="shared" si="17"/>
        <v>99.205318540234103</v>
      </c>
      <c r="AK41" s="24">
        <f t="shared" si="17"/>
        <v>100.36659566721947</v>
      </c>
    </row>
    <row r="42" spans="1:37" x14ac:dyDescent="0.2">
      <c r="A42" s="30" t="s">
        <v>384</v>
      </c>
      <c r="B42" s="24">
        <f>B43</f>
        <v>0.44712662173333328</v>
      </c>
      <c r="C42" s="24">
        <f t="shared" ref="C42:AK42" si="18">C43</f>
        <v>0.45604351001546106</v>
      </c>
      <c r="D42" s="24">
        <f t="shared" si="18"/>
        <v>0.46522959835639438</v>
      </c>
      <c r="E42" s="24">
        <f t="shared" si="18"/>
        <v>0.4746945760612325</v>
      </c>
      <c r="F42" s="24">
        <f t="shared" si="18"/>
        <v>0.48444850444968346</v>
      </c>
      <c r="G42" s="24">
        <f t="shared" si="18"/>
        <v>0.49450183143799636</v>
      </c>
      <c r="H42" s="24">
        <f t="shared" si="18"/>
        <v>0.50486540669613422</v>
      </c>
      <c r="I42" s="24">
        <f t="shared" si="18"/>
        <v>0.51555049740292669</v>
      </c>
      <c r="J42" s="24">
        <f t="shared" si="18"/>
        <v>0.52656880462283651</v>
      </c>
      <c r="K42" s="24">
        <f t="shared" si="18"/>
        <v>0.53793248032891372</v>
      </c>
      <c r="L42" s="24">
        <f t="shared" si="18"/>
        <v>0.54965414509748023</v>
      </c>
      <c r="M42" s="24">
        <f t="shared" si="18"/>
        <v>0.56174690650109838</v>
      </c>
      <c r="N42" s="24">
        <f t="shared" si="18"/>
        <v>0.57422437822742878</v>
      </c>
      <c r="O42" s="24">
        <f t="shared" si="18"/>
        <v>0.58710069995267167</v>
      </c>
      <c r="P42" s="24">
        <f t="shared" si="18"/>
        <v>0.60039055799942243</v>
      </c>
      <c r="Q42" s="24">
        <f t="shared" si="18"/>
        <v>0.61410920680995651</v>
      </c>
      <c r="R42" s="24">
        <f t="shared" si="18"/>
        <v>0.62129784332494631</v>
      </c>
      <c r="S42" s="24">
        <f t="shared" si="18"/>
        <v>0.62857062854569001</v>
      </c>
      <c r="T42" s="24">
        <f t="shared" si="18"/>
        <v>0.63592854749969119</v>
      </c>
      <c r="U42" s="24">
        <f t="shared" si="18"/>
        <v>0.64337259674498348</v>
      </c>
      <c r="V42" s="24">
        <f t="shared" si="18"/>
        <v>0.65090378450510455</v>
      </c>
      <c r="W42" s="24">
        <f t="shared" si="18"/>
        <v>0.65852313080565017</v>
      </c>
      <c r="X42" s="24">
        <f t="shared" si="18"/>
        <v>0.66623166761242669</v>
      </c>
      <c r="Y42" s="24">
        <f t="shared" si="18"/>
        <v>0.67403043897122072</v>
      </c>
      <c r="Z42" s="24">
        <f t="shared" si="18"/>
        <v>0.68192050114920488</v>
      </c>
      <c r="AA42" s="24">
        <f t="shared" si="18"/>
        <v>0.68990292277799881</v>
      </c>
      <c r="AB42" s="24">
        <f t="shared" si="18"/>
        <v>0.69797878499840493</v>
      </c>
      <c r="AC42" s="24">
        <f t="shared" si="18"/>
        <v>0.70614918160683826</v>
      </c>
      <c r="AD42" s="24">
        <f t="shared" si="18"/>
        <v>0.7144152192034704</v>
      </c>
      <c r="AE42" s="24">
        <f t="shared" si="18"/>
        <v>0.72277801734210789</v>
      </c>
      <c r="AF42" s="24">
        <f t="shared" si="18"/>
        <v>0.73123870868182472</v>
      </c>
      <c r="AG42" s="24">
        <f t="shared" si="18"/>
        <v>0.7397984391403698</v>
      </c>
      <c r="AH42" s="24">
        <f t="shared" si="18"/>
        <v>0.74845836804937027</v>
      </c>
      <c r="AI42" s="24">
        <f t="shared" si="18"/>
        <v>0.75721966831135179</v>
      </c>
      <c r="AJ42" s="24">
        <f t="shared" si="18"/>
        <v>0.76608352655859668</v>
      </c>
      <c r="AK42" s="24">
        <f t="shared" si="18"/>
        <v>0.77505114331386138</v>
      </c>
    </row>
    <row r="43" spans="1:37" x14ac:dyDescent="0.2">
      <c r="A43" s="18" t="s">
        <v>377</v>
      </c>
      <c r="B43" s="25">
        <f>'CO2'!$AA$141/10^3</f>
        <v>0.44712662173333328</v>
      </c>
      <c r="C43" s="25">
        <f>B43*(1+Agriculture!L19)</f>
        <v>0.45604351001546106</v>
      </c>
      <c r="D43" s="25">
        <f>C43*(1+Agriculture!M19)</f>
        <v>0.46522959835639438</v>
      </c>
      <c r="E43" s="25">
        <f>D43*(1+Agriculture!N19)</f>
        <v>0.4746945760612325</v>
      </c>
      <c r="F43" s="25">
        <f>E43*(1+Agriculture!O19)</f>
        <v>0.48444850444968346</v>
      </c>
      <c r="G43" s="25">
        <f>F43*(1+Agriculture!P19)</f>
        <v>0.49450183143799636</v>
      </c>
      <c r="H43" s="25">
        <f>G43*(1+Agriculture!Q19)</f>
        <v>0.50486540669613422</v>
      </c>
      <c r="I43" s="25">
        <f>H43*(1+Agriculture!R19)</f>
        <v>0.51555049740292669</v>
      </c>
      <c r="J43" s="25">
        <f>I43*(1+Agriculture!S19)</f>
        <v>0.52656880462283651</v>
      </c>
      <c r="K43" s="25">
        <f>J43*(1+Agriculture!T19)</f>
        <v>0.53793248032891372</v>
      </c>
      <c r="L43" s="25">
        <f>K43*(1+Agriculture!U19)</f>
        <v>0.54965414509748023</v>
      </c>
      <c r="M43" s="25">
        <f>L43*(1+Agriculture!V19)</f>
        <v>0.56174690650109838</v>
      </c>
      <c r="N43" s="25">
        <f>M43*(1+Agriculture!W19)</f>
        <v>0.57422437822742878</v>
      </c>
      <c r="O43" s="25">
        <f>N43*(1+Agriculture!X19)</f>
        <v>0.58710069995267167</v>
      </c>
      <c r="P43" s="25">
        <f>O43*(1+Agriculture!Y19)</f>
        <v>0.60039055799942243</v>
      </c>
      <c r="Q43" s="25">
        <f>P43*(1+Agriculture!Z19)</f>
        <v>0.61410920680995651</v>
      </c>
      <c r="R43" s="25">
        <f>Q43*(1+'LINEA BASE'!$BF$13)</f>
        <v>0.62129784332494631</v>
      </c>
      <c r="S43" s="25">
        <f>R43*(1+'LINEA BASE'!$BF$13)</f>
        <v>0.62857062854569001</v>
      </c>
      <c r="T43" s="25">
        <f>S43*(1+'LINEA BASE'!$BF$13)</f>
        <v>0.63592854749969119</v>
      </c>
      <c r="U43" s="25">
        <f>T43*(1+'LINEA BASE'!$BF$13)</f>
        <v>0.64337259674498348</v>
      </c>
      <c r="V43" s="25">
        <f>U43*(1+'LINEA BASE'!$BF$13)</f>
        <v>0.65090378450510455</v>
      </c>
      <c r="W43" s="25">
        <f>V43*(1+'LINEA BASE'!$BF$13)</f>
        <v>0.65852313080565017</v>
      </c>
      <c r="X43" s="25">
        <f>W43*(1+'LINEA BASE'!$BF$13)</f>
        <v>0.66623166761242669</v>
      </c>
      <c r="Y43" s="25">
        <f>X43*(1+'LINEA BASE'!$BF$13)</f>
        <v>0.67403043897122072</v>
      </c>
      <c r="Z43" s="25">
        <f>Y43*(1+'LINEA BASE'!$BF$13)</f>
        <v>0.68192050114920488</v>
      </c>
      <c r="AA43" s="25">
        <f>Z43*(1+'LINEA BASE'!$BF$13)</f>
        <v>0.68990292277799881</v>
      </c>
      <c r="AB43" s="25">
        <f>AA43*(1+'LINEA BASE'!$BF$13)</f>
        <v>0.69797878499840493</v>
      </c>
      <c r="AC43" s="25">
        <f>AB43*(1+'LINEA BASE'!$BF$13)</f>
        <v>0.70614918160683826</v>
      </c>
      <c r="AD43" s="25">
        <f>AC43*(1+'LINEA BASE'!$BF$13)</f>
        <v>0.7144152192034704</v>
      </c>
      <c r="AE43" s="25">
        <f>AD43*(1+'LINEA BASE'!$BF$13)</f>
        <v>0.72277801734210789</v>
      </c>
      <c r="AF43" s="25">
        <f>AE43*(1+'LINEA BASE'!$BF$13)</f>
        <v>0.73123870868182472</v>
      </c>
      <c r="AG43" s="25">
        <f>AF43*(1+'LINEA BASE'!$BF$13)</f>
        <v>0.7397984391403698</v>
      </c>
      <c r="AH43" s="25">
        <f>AG43*(1+'LINEA BASE'!$BF$13)</f>
        <v>0.74845836804937027</v>
      </c>
      <c r="AI43" s="25">
        <f>AH43*(1+'LINEA BASE'!$BF$13)</f>
        <v>0.75721966831135179</v>
      </c>
      <c r="AJ43" s="25">
        <f>AI43*(1+'LINEA BASE'!$BF$13)</f>
        <v>0.76608352655859668</v>
      </c>
      <c r="AK43" s="25">
        <f>AJ43*(1+'LINEA BASE'!$BF$13)</f>
        <v>0.77505114331386138</v>
      </c>
    </row>
    <row r="44" spans="1:37" x14ac:dyDescent="0.2">
      <c r="A44" s="18" t="s">
        <v>378</v>
      </c>
      <c r="B44" s="25">
        <f>'CH4'!$AA$101/10^3</f>
        <v>53.442715530063523</v>
      </c>
      <c r="C44" s="25">
        <f>B44*Agriculture!L8/Agriculture!K8</f>
        <v>54.049142592026975</v>
      </c>
      <c r="D44" s="25">
        <f>C44*Agriculture!M8/Agriculture!L8</f>
        <v>54.662875961333803</v>
      </c>
      <c r="E44" s="25">
        <f>D44*Agriculture!N8/Agriculture!M8</f>
        <v>55.284009838650775</v>
      </c>
      <c r="F44" s="25">
        <f>E44*Agriculture!O8/Agriculture!N8</f>
        <v>55.912639762256752</v>
      </c>
      <c r="G44" s="25">
        <f>F44*Agriculture!P8/Agriculture!O8</f>
        <v>56.548862629542754</v>
      </c>
      <c r="H44" s="25">
        <f>G44*Agriculture!Q8/Agriculture!P8</f>
        <v>57.192776718905691</v>
      </c>
      <c r="I44" s="25">
        <f>H44*Agriculture!R8/Agriculture!Q8</f>
        <v>57.844481712043724</v>
      </c>
      <c r="J44" s="25">
        <f>I44*Agriculture!S8/Agriculture!R8</f>
        <v>58.504078716661517</v>
      </c>
      <c r="K44" s="25">
        <f>J44*Agriculture!T8/Agriculture!S8</f>
        <v>59.171670289593742</v>
      </c>
      <c r="L44" s="25">
        <f>K44*Agriculture!U8/Agriculture!T8</f>
        <v>59.847360460355446</v>
      </c>
      <c r="M44" s="25">
        <f>L44*Agriculture!V8/Agriculture!U8</f>
        <v>60.53125475512806</v>
      </c>
      <c r="N44" s="25">
        <f>M44*Agriculture!W8/Agriculture!V8</f>
        <v>61.223460221189903</v>
      </c>
      <c r="O44" s="25">
        <f>N44*Agriculture!X8/Agriculture!W8</f>
        <v>61.924085451800636</v>
      </c>
      <c r="P44" s="25">
        <f>O44*Agriculture!Y8/Agriculture!X8</f>
        <v>62.63324061154858</v>
      </c>
      <c r="Q44" s="25">
        <f>P44*Agriculture!Z8/Agriculture!Y8</f>
        <v>63.351037462170957</v>
      </c>
      <c r="R44" s="25">
        <f>Q44*(1+'LINEA BASE'!$BF$13)</f>
        <v>64.092611723088979</v>
      </c>
      <c r="S44" s="25">
        <f>R44*(1+'LINEA BASE'!$BF$13)</f>
        <v>64.842866700321778</v>
      </c>
      <c r="T44" s="25">
        <f>S44*(1+'LINEA BASE'!$BF$13)</f>
        <v>65.601904008555451</v>
      </c>
      <c r="U44" s="25">
        <f>T44*(1+'LINEA BASE'!$BF$13)</f>
        <v>66.369826451956783</v>
      </c>
      <c r="V44" s="25">
        <f>U44*(1+'LINEA BASE'!$BF$13)</f>
        <v>67.146738038097055</v>
      </c>
      <c r="W44" s="25">
        <f>V44*(1+'LINEA BASE'!$BF$13)</f>
        <v>67.93274399203888</v>
      </c>
      <c r="X44" s="25">
        <f>W44*(1+'LINEA BASE'!$BF$13)</f>
        <v>68.727950770587867</v>
      </c>
      <c r="Y44" s="25">
        <f>X44*(1+'LINEA BASE'!$BF$13)</f>
        <v>69.532466076711202</v>
      </c>
      <c r="Z44" s="25">
        <f>Y44*(1+'LINEA BASE'!$BF$13)</f>
        <v>70.346398874124901</v>
      </c>
      <c r="AA44" s="25">
        <f>Z44*(1+'LINEA BASE'!$BF$13)</f>
        <v>71.169859402051912</v>
      </c>
      <c r="AB44" s="25">
        <f>AA44*(1+'LINEA BASE'!$BF$13)</f>
        <v>72.002959190152964</v>
      </c>
      <c r="AC44" s="25">
        <f>AB44*(1+'LINEA BASE'!$BF$13)</f>
        <v>72.845811073632106</v>
      </c>
      <c r="AD44" s="25">
        <f>AC44*(1+'LINEA BASE'!$BF$13)</f>
        <v>73.698529208519162</v>
      </c>
      <c r="AE44" s="25">
        <f>AD44*(1+'LINEA BASE'!$BF$13)</f>
        <v>74.561229087131068</v>
      </c>
      <c r="AF44" s="25">
        <f>AE44*(1+'LINEA BASE'!$BF$13)</f>
        <v>75.434027553714131</v>
      </c>
      <c r="AG44" s="25">
        <f>AF44*(1+'LINEA BASE'!$BF$13)</f>
        <v>76.317042820269464</v>
      </c>
      <c r="AH44" s="25">
        <f>AG44*(1+'LINEA BASE'!$BF$13)</f>
        <v>77.210394482563629</v>
      </c>
      <c r="AI44" s="25">
        <f>AH44*(1+'LINEA BASE'!$BF$13)</f>
        <v>78.114203536326741</v>
      </c>
      <c r="AJ44" s="25">
        <f>AI44*(1+'LINEA BASE'!$BF$13)</f>
        <v>79.028592393640125</v>
      </c>
      <c r="AK44" s="25">
        <f>AJ44*(1+'LINEA BASE'!$BF$13)</f>
        <v>79.953684899515835</v>
      </c>
    </row>
    <row r="45" spans="1:37" x14ac:dyDescent="0.2">
      <c r="A45" s="18" t="s">
        <v>379</v>
      </c>
      <c r="B45" s="25">
        <f>'CH4'!$AA$111/10^3</f>
        <v>12.688800688345294</v>
      </c>
      <c r="C45" s="25">
        <f>B45*Agriculture!L9/Agriculture!K9</f>
        <v>12.816018464865103</v>
      </c>
      <c r="D45" s="25">
        <f>C45*Agriculture!M9/Agriculture!L9</f>
        <v>12.944758292517779</v>
      </c>
      <c r="E45" s="25">
        <f>D45*Agriculture!N9/Agriculture!M9</f>
        <v>13.075040665192111</v>
      </c>
      <c r="F45" s="25">
        <f>E45*Agriculture!O9/Agriculture!N9</f>
        <v>13.206886385355407</v>
      </c>
      <c r="G45" s="25">
        <f>F45*Agriculture!P9/Agriculture!O9</f>
        <v>13.340316569261233</v>
      </c>
      <c r="H45" s="25">
        <f>G45*Agriculture!Q9/Agriculture!P9</f>
        <v>13.475352652254923</v>
      </c>
      <c r="I45" s="25">
        <f>H45*Agriculture!R9/Agriculture!Q9</f>
        <v>13.612016394178765</v>
      </c>
      <c r="J45" s="25">
        <f>I45*Agriculture!S9/Agriculture!R9</f>
        <v>13.750329884879006</v>
      </c>
      <c r="K45" s="25">
        <f>J45*Agriculture!T9/Agriculture!S9</f>
        <v>13.890315549816686</v>
      </c>
      <c r="L45" s="25">
        <f>K45*Agriculture!U9/Agriculture!T9</f>
        <v>14.031996155784496</v>
      </c>
      <c r="M45" s="25">
        <f>L45*Agriculture!V9/Agriculture!U9</f>
        <v>14.175394816731757</v>
      </c>
      <c r="N45" s="25">
        <f>M45*Agriculture!W9/Agriculture!V9</f>
        <v>14.320534999699866</v>
      </c>
      <c r="O45" s="25">
        <f>N45*Agriculture!X9/Agriculture!W9</f>
        <v>14.467440530870352</v>
      </c>
      <c r="P45" s="25">
        <f>O45*Agriculture!Y9/Agriculture!X9</f>
        <v>14.616135601727974</v>
      </c>
      <c r="Q45" s="25">
        <f>P45*Agriculture!Z9/Agriculture!Y9</f>
        <v>14.766644775341176</v>
      </c>
      <c r="R45" s="25">
        <f>Q45*(1+'LINEA BASE'!$BF$13)</f>
        <v>14.939500092699657</v>
      </c>
      <c r="S45" s="25">
        <f>R45*(1+'LINEA BASE'!$BF$13)</f>
        <v>15.114378818976933</v>
      </c>
      <c r="T45" s="25">
        <f>S45*(1+'LINEA BASE'!$BF$13)</f>
        <v>15.291304639783116</v>
      </c>
      <c r="U45" s="25">
        <f>T45*(1+'LINEA BASE'!$BF$13)</f>
        <v>15.470301517987213</v>
      </c>
      <c r="V45" s="25">
        <f>U45*(1+'LINEA BASE'!$BF$13)</f>
        <v>15.651393696962669</v>
      </c>
      <c r="W45" s="25">
        <f>V45*(1+'LINEA BASE'!$BF$13)</f>
        <v>15.834605703870889</v>
      </c>
      <c r="X45" s="25">
        <f>W45*(1+'LINEA BASE'!$BF$13)</f>
        <v>16.019962352983196</v>
      </c>
      <c r="Y45" s="25">
        <f>X45*(1+'LINEA BASE'!$BF$13)</f>
        <v>16.207488749041698</v>
      </c>
      <c r="Z45" s="25">
        <f>Y45*(1+'LINEA BASE'!$BF$13)</f>
        <v>16.397210290659462</v>
      </c>
      <c r="AA45" s="25">
        <f>Z45*(1+'LINEA BASE'!$BF$13)</f>
        <v>16.589152673760516</v>
      </c>
      <c r="AB45" s="25">
        <f>AA45*(1+'LINEA BASE'!$BF$13)</f>
        <v>16.783341895060108</v>
      </c>
      <c r="AC45" s="25">
        <f>AB45*(1+'LINEA BASE'!$BF$13)</f>
        <v>16.979804255585705</v>
      </c>
      <c r="AD45" s="25">
        <f>AC45*(1+'LINEA BASE'!$BF$13)</f>
        <v>17.178566364239217</v>
      </c>
      <c r="AE45" s="25">
        <f>AD45*(1+'LINEA BASE'!$BF$13)</f>
        <v>17.3796551414009</v>
      </c>
      <c r="AF45" s="25">
        <f>AE45*(1+'LINEA BASE'!$BF$13)</f>
        <v>17.583097822575468</v>
      </c>
      <c r="AG45" s="25">
        <f>AF45*(1+'LINEA BASE'!$BF$13)</f>
        <v>17.788921962080867</v>
      </c>
      <c r="AH45" s="25">
        <f>AG45*(1+'LINEA BASE'!$BF$13)</f>
        <v>17.997155436780247</v>
      </c>
      <c r="AI45" s="25">
        <f>AH45*(1+'LINEA BASE'!$BF$13)</f>
        <v>18.207826449857603</v>
      </c>
      <c r="AJ45" s="25">
        <f>AI45*(1+'LINEA BASE'!$BF$13)</f>
        <v>18.420963534637618</v>
      </c>
      <c r="AK45" s="25">
        <f>AJ45*(1+'LINEA BASE'!$BF$13)</f>
        <v>18.636595558450235</v>
      </c>
    </row>
    <row r="46" spans="1:37" x14ac:dyDescent="0.2">
      <c r="A46" s="18" t="s">
        <v>380</v>
      </c>
      <c r="B46" s="25">
        <f>'CH4'!$AA$142/10^3</f>
        <v>0.85999333795834854</v>
      </c>
      <c r="C46" s="25">
        <f>B46*Agriculture!L22/Agriculture!K22</f>
        <v>0.87714388132841481</v>
      </c>
      <c r="D46" s="25">
        <f>C46*Agriculture!M22/Agriculture!L22</f>
        <v>0.89481219806713741</v>
      </c>
      <c r="E46" s="25">
        <f>D46*Agriculture!N22/Agriculture!M22</f>
        <v>0.91301692436710635</v>
      </c>
      <c r="F46" s="25">
        <f>E46*Agriculture!O22/Agriculture!N22</f>
        <v>0.93177741194548502</v>
      </c>
      <c r="G46" s="25">
        <f>F46*Agriculture!P22/Agriculture!O22</f>
        <v>0.95111375609057225</v>
      </c>
      <c r="H46" s="25">
        <f>G46*Agriculture!Q22/Agriculture!P22</f>
        <v>0.97104682481476923</v>
      </c>
      <c r="I46" s="25">
        <f>H46*Agriculture!R22/Agriculture!Q22</f>
        <v>0.99159828915768788</v>
      </c>
      <c r="J46" s="25">
        <f>I46*Agriculture!S22/Agriculture!R22</f>
        <v>1.0127906546848566</v>
      </c>
      <c r="K46" s="25">
        <f>J46*Agriculture!T22/Agriculture!S22</f>
        <v>1.0346472942292897</v>
      </c>
      <c r="L46" s="25">
        <f>K46*Agriculture!U22/Agriculture!T22</f>
        <v>1.057192481925048</v>
      </c>
      <c r="M46" s="25">
        <f>L46*Agriculture!V22/Agriculture!U22</f>
        <v>1.0804514285838622</v>
      </c>
      <c r="N46" s="25">
        <f>M46*Agriculture!W22/Agriculture!V22</f>
        <v>1.1044503184679173</v>
      </c>
      <c r="O46" s="25">
        <f>N46*Agriculture!X22/Agriculture!W22</f>
        <v>1.1292163475139838</v>
      </c>
      <c r="P46" s="25">
        <f>O46*Agriculture!Y22/Agriculture!X22</f>
        <v>1.1547777630662748</v>
      </c>
      <c r="Q46" s="25">
        <f>P46*Agriculture!Z22/Agriculture!Y22</f>
        <v>1.1811639051776828</v>
      </c>
      <c r="R46" s="25">
        <f>Q46*(1+'LINEA BASE'!$BF$13)</f>
        <v>1.1949903677755247</v>
      </c>
      <c r="S46" s="25">
        <f>R46*(1+'LINEA BASE'!$BF$13)</f>
        <v>1.2089786801108429</v>
      </c>
      <c r="T46" s="25">
        <f>S46*(1+'LINEA BASE'!$BF$13)</f>
        <v>1.2231307367634936</v>
      </c>
      <c r="U46" s="25">
        <f>T46*(1+'LINEA BASE'!$BF$13)</f>
        <v>1.2374484544908968</v>
      </c>
      <c r="V46" s="25">
        <f>U46*(1+'LINEA BASE'!$BF$13)</f>
        <v>1.2519337724876416</v>
      </c>
      <c r="W46" s="25">
        <f>V46*(1+'LINEA BASE'!$BF$13)</f>
        <v>1.2665886526481318</v>
      </c>
      <c r="X46" s="25">
        <f>W46*(1+'LINEA BASE'!$BF$13)</f>
        <v>1.2814150798323047</v>
      </c>
      <c r="Y46" s="25">
        <f>X46*(1+'LINEA BASE'!$BF$13)</f>
        <v>1.2964150621344617</v>
      </c>
      <c r="Z46" s="25">
        <f>Y46*(1+'LINEA BASE'!$BF$13)</f>
        <v>1.3115906311552441</v>
      </c>
      <c r="AA46" s="25">
        <f>Z46*(1+'LINEA BASE'!$BF$13)</f>
        <v>1.3269438422767943</v>
      </c>
      <c r="AB46" s="25">
        <f>AA46*(1+'LINEA BASE'!$BF$13)</f>
        <v>1.3424767749411366</v>
      </c>
      <c r="AC46" s="25">
        <f>AB46*(1+'LINEA BASE'!$BF$13)</f>
        <v>1.3581915329318177</v>
      </c>
      <c r="AD46" s="25">
        <f>AC46*(1+'LINEA BASE'!$BF$13)</f>
        <v>1.374090244658843</v>
      </c>
      <c r="AE46" s="25">
        <f>AD46*(1+'LINEA BASE'!$BF$13)</f>
        <v>1.3901750634469492</v>
      </c>
      <c r="AF46" s="25">
        <f>AE46*(1+'LINEA BASE'!$BF$13)</f>
        <v>1.4064481678272513</v>
      </c>
      <c r="AG46" s="25">
        <f>AF46*(1+'LINEA BASE'!$BF$13)</f>
        <v>1.4229117618323031</v>
      </c>
      <c r="AH46" s="25">
        <f>AG46*(1+'LINEA BASE'!$BF$13)</f>
        <v>1.4395680752946114</v>
      </c>
      <c r="AI46" s="25">
        <f>AH46*(1+'LINEA BASE'!$BF$13)</f>
        <v>1.4564193641486456</v>
      </c>
      <c r="AJ46" s="25">
        <f>AI46*(1+'LINEA BASE'!$BF$13)</f>
        <v>1.4734679107363815</v>
      </c>
      <c r="AK46" s="25">
        <f>AJ46*(1+'LINEA BASE'!$BF$13)</f>
        <v>1.4907160241164226</v>
      </c>
    </row>
    <row r="47" spans="1:37" x14ac:dyDescent="0.2">
      <c r="A47" s="18" t="s">
        <v>381</v>
      </c>
      <c r="B47" s="25">
        <f>'CH4'!$AA$152/10^3</f>
        <v>0.16476202883087995</v>
      </c>
      <c r="C47" s="25">
        <f>B47*Agriculture!L21/Agriculture!K21</f>
        <v>0.16804781977422908</v>
      </c>
      <c r="D47" s="25">
        <f>C47*Agriculture!M21/Agriculture!L21</f>
        <v>0.17143280845194314</v>
      </c>
      <c r="E47" s="25">
        <f>D47*Agriculture!N21/Agriculture!M21</f>
        <v>0.17492056528342576</v>
      </c>
      <c r="F47" s="25">
        <f>E47*Agriculture!O21/Agriculture!N21</f>
        <v>0.17851479777202661</v>
      </c>
      <c r="G47" s="25">
        <f>F47*Agriculture!P21/Agriculture!O21</f>
        <v>0.18221935587834881</v>
      </c>
      <c r="H47" s="25">
        <f>G47*Agriculture!Q21/Agriculture!P21</f>
        <v>0.1860382376055269</v>
      </c>
      <c r="I47" s="25">
        <f>H47*Agriculture!R21/Agriculture!Q21</f>
        <v>0.18997559480485526</v>
      </c>
      <c r="J47" s="25">
        <f>I47*Agriculture!S21/Agriculture!R21</f>
        <v>0.19403573921047507</v>
      </c>
      <c r="K47" s="25">
        <f>J47*Agriculture!T21/Agriculture!S21</f>
        <v>0.1982231487121757</v>
      </c>
      <c r="L47" s="25">
        <f>K47*Agriculture!U21/Agriculture!T21</f>
        <v>0.20254247387572252</v>
      </c>
      <c r="M47" s="25">
        <f>L47*Agriculture!V21/Agriculture!U21</f>
        <v>0.20699854472049581</v>
      </c>
      <c r="N47" s="25">
        <f>M47*Agriculture!W21/Agriculture!V21</f>
        <v>0.21159637776461329</v>
      </c>
      <c r="O47" s="25">
        <f>N47*Agriculture!X21/Agriculture!W21</f>
        <v>0.21634118334810959</v>
      </c>
      <c r="P47" s="25">
        <f>O47*Agriculture!Y21/Agriculture!X21</f>
        <v>0.2212383732451651</v>
      </c>
      <c r="Q47" s="25">
        <f>P47*Agriculture!Z21/Agriculture!Y21</f>
        <v>0.22629356857681321</v>
      </c>
      <c r="R47" s="25">
        <f>Q47*(1+'LINEA BASE'!$BF$13)</f>
        <v>0.22894251471235297</v>
      </c>
      <c r="S47" s="25">
        <f>R47*(1+'LINEA BASE'!$BF$13)</f>
        <v>0.23162246886846141</v>
      </c>
      <c r="T47" s="25">
        <f>S47*(1+'LINEA BASE'!$BF$13)</f>
        <v>0.2343337940186723</v>
      </c>
      <c r="U47" s="25">
        <f>T47*(1+'LINEA BASE'!$BF$13)</f>
        <v>0.23707685738541323</v>
      </c>
      <c r="V47" s="25">
        <f>U47*(1+'LINEA BASE'!$BF$13)</f>
        <v>0.23985203048974221</v>
      </c>
      <c r="W47" s="25">
        <f>V47*(1+'LINEA BASE'!$BF$13)</f>
        <v>0.24265968920166667</v>
      </c>
      <c r="X47" s="25">
        <f>W47*(1+'LINEA BASE'!$BF$13)</f>
        <v>0.2455002137910513</v>
      </c>
      <c r="Y47" s="25">
        <f>X47*(1+'LINEA BASE'!$BF$13)</f>
        <v>0.24837398897912186</v>
      </c>
      <c r="Z47" s="25">
        <f>Y47*(1+'LINEA BASE'!$BF$13)</f>
        <v>0.25128140399057197</v>
      </c>
      <c r="AA47" s="25">
        <f>Z47*(1+'LINEA BASE'!$BF$13)</f>
        <v>0.25422285260627969</v>
      </c>
      <c r="AB47" s="25">
        <f>AA47*(1+'LINEA BASE'!$BF$13)</f>
        <v>0.25719873321664138</v>
      </c>
      <c r="AC47" s="25">
        <f>AB47*(1+'LINEA BASE'!$BF$13)</f>
        <v>0.26020944887552977</v>
      </c>
      <c r="AD47" s="25">
        <f>AC47*(1+'LINEA BASE'!$BF$13)</f>
        <v>0.26325540735488351</v>
      </c>
      <c r="AE47" s="25">
        <f>AD47*(1+'LINEA BASE'!$BF$13)</f>
        <v>0.26633702119993607</v>
      </c>
      <c r="AF47" s="25">
        <f>AE47*(1+'LINEA BASE'!$BF$13)</f>
        <v>0.2694547077850909</v>
      </c>
      <c r="AG47" s="25">
        <f>AF47*(1+'LINEA BASE'!$BF$13)</f>
        <v>0.27260888937045058</v>
      </c>
      <c r="AH47" s="25">
        <f>AG47*(1+'LINEA BASE'!$BF$13)</f>
        <v>0.27579999315900799</v>
      </c>
      <c r="AI47" s="25">
        <f>AH47*(1+'LINEA BASE'!$BF$13)</f>
        <v>0.27902845135450666</v>
      </c>
      <c r="AJ47" s="25">
        <f>AI47*(1+'LINEA BASE'!$BF$13)</f>
        <v>0.28229470121997852</v>
      </c>
      <c r="AK47" s="25">
        <f>AJ47*(1+'LINEA BASE'!$BF$13)</f>
        <v>0.28559918513696703</v>
      </c>
    </row>
    <row r="48" spans="1:37" x14ac:dyDescent="0.2">
      <c r="A48" s="18" t="s">
        <v>23</v>
      </c>
      <c r="B48" s="25">
        <f>N2O!$AA$111/1063</f>
        <v>4.1731701496115443</v>
      </c>
      <c r="C48" s="25">
        <f>Agriculture!L9/Agriculture!K9</f>
        <v>1.0100259890311509</v>
      </c>
      <c r="D48" s="25">
        <f>Agriculture!M9/Agriculture!L9</f>
        <v>1.0100452280094332</v>
      </c>
      <c r="E48" s="25">
        <f>Agriculture!N9/Agriculture!M9</f>
        <v>1.0100644886316368</v>
      </c>
      <c r="F48" s="25">
        <f>Agriculture!O9/Agriculture!N9</f>
        <v>1.010083771327327</v>
      </c>
      <c r="G48" s="25">
        <f>Agriculture!P9/Agriculture!O9</f>
        <v>1.0101030765323902</v>
      </c>
      <c r="H48" s="25">
        <f>Agriculture!Q9/Agriculture!P9</f>
        <v>1.0101224046890191</v>
      </c>
      <c r="I48" s="25">
        <f>Agriculture!R9/Agriculture!Q9</f>
        <v>1.0101417562456871</v>
      </c>
      <c r="J48" s="25">
        <f>Agriculture!S9/Agriculture!R9</f>
        <v>1.0101611316571284</v>
      </c>
      <c r="K48" s="25">
        <f>Agriculture!T9/Agriculture!S9</f>
        <v>1.0101805313843137</v>
      </c>
      <c r="L48" s="25">
        <f>Agriculture!U9/Agriculture!T9</f>
        <v>1.0101999558944275</v>
      </c>
      <c r="M48" s="25">
        <f>Agriculture!V9/Agriculture!U9</f>
        <v>1.0102194056608365</v>
      </c>
      <c r="N48" s="25">
        <f>Agriculture!W9/Agriculture!V9</f>
        <v>1.0102388811630696</v>
      </c>
      <c r="O48" s="25">
        <f>Agriculture!X9/Agriculture!W9</f>
        <v>1.0102583828867822</v>
      </c>
      <c r="P48" s="25">
        <f>Agriculture!Y9/Agriculture!X9</f>
        <v>1.0102779113237299</v>
      </c>
      <c r="Q48" s="25">
        <f>Agriculture!Z9/Agriculture!Y9</f>
        <v>1.0102974669717355</v>
      </c>
      <c r="R48" s="25">
        <f>Q48*(1+'LINEA BASE'!$BF$13)</f>
        <v>1.022123802062527</v>
      </c>
      <c r="S48" s="25">
        <f>R48*(1+'LINEA BASE'!$BF$13)</f>
        <v>1.0340885738081176</v>
      </c>
      <c r="T48" s="25">
        <f>S48*(1+'LINEA BASE'!$BF$13)</f>
        <v>1.0461934027196162</v>
      </c>
      <c r="U48" s="25">
        <f>T48*(1+'LINEA BASE'!$BF$13)</f>
        <v>1.058439928277503</v>
      </c>
      <c r="V48" s="25">
        <f>U48*(1+'LINEA BASE'!$BF$13)</f>
        <v>1.0708298091536799</v>
      </c>
      <c r="W48" s="25">
        <f>V48*(1+'LINEA BASE'!$BF$13)</f>
        <v>1.0833647234361226</v>
      </c>
      <c r="X48" s="25">
        <f>W48*(1+'LINEA BASE'!$BF$13)</f>
        <v>1.0960463688561606</v>
      </c>
      <c r="Y48" s="25">
        <f>X48*(1+'LINEA BASE'!$BF$13)</f>
        <v>1.1088764630184187</v>
      </c>
      <c r="Z48" s="25">
        <f>Y48*(1+'LINEA BASE'!$BF$13)</f>
        <v>1.121856743633449</v>
      </c>
      <c r="AA48" s="25">
        <f>Z48*(1+'LINEA BASE'!$BF$13)</f>
        <v>1.1349889687530874</v>
      </c>
      <c r="AB48" s="25">
        <f>AA48*(1+'LINEA BASE'!$BF$13)</f>
        <v>1.1482749170085642</v>
      </c>
      <c r="AC48" s="25">
        <f>AB48*(1+'LINEA BASE'!$BF$13)</f>
        <v>1.1617163878514025</v>
      </c>
      <c r="AD48" s="25">
        <f>AC48*(1+'LINEA BASE'!$BF$13)</f>
        <v>1.175315201797136</v>
      </c>
      <c r="AE48" s="25">
        <f>AD48*(1+'LINEA BASE'!$BF$13)</f>
        <v>1.1890732006718803</v>
      </c>
      <c r="AF48" s="25">
        <f>AE48*(1+'LINEA BASE'!$BF$13)</f>
        <v>1.2029922478617896</v>
      </c>
      <c r="AG48" s="25">
        <f>AF48*(1+'LINEA BASE'!$BF$13)</f>
        <v>1.2170742285654352</v>
      </c>
      <c r="AH48" s="25">
        <f>AG48*(1+'LINEA BASE'!$BF$13)</f>
        <v>1.2313210500491358</v>
      </c>
      <c r="AI48" s="25">
        <f>AH48*(1+'LINEA BASE'!$BF$13)</f>
        <v>1.2457346419052793</v>
      </c>
      <c r="AJ48" s="25">
        <f>AI48*(1+'LINEA BASE'!$BF$13)</f>
        <v>1.2603169563136662</v>
      </c>
      <c r="AK48" s="25">
        <f>AJ48*(1+'LINEA BASE'!$BF$13)</f>
        <v>1.2750699683059141</v>
      </c>
    </row>
    <row r="49" spans="1:37" x14ac:dyDescent="0.2">
      <c r="A49" s="18" t="s">
        <v>382</v>
      </c>
      <c r="B49" s="25">
        <f>N2O!$AA$142/10^3</f>
        <v>0.29149540830265985</v>
      </c>
      <c r="C49" s="25">
        <f>B49*Agriculture!L22/Agriculture!K22</f>
        <v>0.29730859826775707</v>
      </c>
      <c r="D49" s="25">
        <f>C49*Agriculture!M22/Agriculture!L22</f>
        <v>0.30329728791737864</v>
      </c>
      <c r="E49" s="25">
        <f>D49*Agriculture!N22/Agriculture!M22</f>
        <v>0.30946779400344393</v>
      </c>
      <c r="F49" s="25">
        <f>E49*Agriculture!O22/Agriculture!N22</f>
        <v>0.31582667580548107</v>
      </c>
      <c r="G49" s="25">
        <f>F49*Agriculture!P22/Agriculture!O22</f>
        <v>0.32238074463703048</v>
      </c>
      <c r="H49" s="25">
        <f>G49*Agriculture!Q22/Agriculture!P22</f>
        <v>0.32913707372706608</v>
      </c>
      <c r="I49" s="25">
        <f>H49*Agriculture!R22/Agriculture!Q22</f>
        <v>0.33610300849125696</v>
      </c>
      <c r="J49" s="25">
        <f>I49*Agriculture!S22/Agriculture!R22</f>
        <v>0.34328617720847843</v>
      </c>
      <c r="K49" s="25">
        <f>J49*Agriculture!T22/Agriculture!S22</f>
        <v>0.35069450211859204</v>
      </c>
      <c r="L49" s="25">
        <f>K49*Agriculture!U22/Agriculture!T22</f>
        <v>0.35833621095814761</v>
      </c>
      <c r="M49" s="25">
        <f>L49*Agriculture!V22/Agriculture!U22</f>
        <v>0.36621984895131682</v>
      </c>
      <c r="N49" s="25">
        <f>M49*Agriculture!W22/Agriculture!V22</f>
        <v>0.37435429127405723</v>
      </c>
      <c r="O49" s="25">
        <f>N49*Agriculture!X22/Agriculture!W22</f>
        <v>0.38274875601021113</v>
      </c>
      <c r="P49" s="25">
        <f>O49*Agriculture!Y22/Agriculture!X22</f>
        <v>0.39141281761898827</v>
      </c>
      <c r="Q49" s="25">
        <f>P49*Agriculture!Z22/Agriculture!Y22</f>
        <v>0.40035642093405194</v>
      </c>
      <c r="R49" s="25">
        <f>Q49*(1+'LINEA BASE'!$BF$13)</f>
        <v>0.4050429111456012</v>
      </c>
      <c r="S49" s="25">
        <f>R49*(1+'LINEA BASE'!$BF$13)</f>
        <v>0.40978426045108407</v>
      </c>
      <c r="T49" s="25">
        <f>S49*(1+'LINEA BASE'!$BF$13)</f>
        <v>0.41458111101981093</v>
      </c>
      <c r="U49" s="25">
        <f>T49*(1+'LINEA BASE'!$BF$13)</f>
        <v>0.41943411253819446</v>
      </c>
      <c r="V49" s="25">
        <f>U49*(1+'LINEA BASE'!$BF$13)</f>
        <v>0.42434392229774343</v>
      </c>
      <c r="W49" s="25">
        <f>V49*(1+'LINEA BASE'!$BF$13)</f>
        <v>0.42931120528408617</v>
      </c>
      <c r="X49" s="25">
        <f>W49*(1+'LINEA BASE'!$BF$13)</f>
        <v>0.43433663426703661</v>
      </c>
      <c r="Y49" s="25">
        <f>X49*(1+'LINEA BASE'!$BF$13)</f>
        <v>0.43942088989171413</v>
      </c>
      <c r="Z49" s="25">
        <f>Y49*(1+'LINEA BASE'!$BF$13)</f>
        <v>0.44456466077073048</v>
      </c>
      <c r="AA49" s="25">
        <f>Z49*(1+'LINEA BASE'!$BF$13)</f>
        <v>0.44976864357745544</v>
      </c>
      <c r="AB49" s="25">
        <f>AA49*(1+'LINEA BASE'!$BF$13)</f>
        <v>0.45503354314037453</v>
      </c>
      <c r="AC49" s="25">
        <f>AB49*(1+'LINEA BASE'!$BF$13)</f>
        <v>0.46036007253855099</v>
      </c>
      <c r="AD49" s="25">
        <f>AC49*(1+'LINEA BASE'!$BF$13)</f>
        <v>0.46574895319820553</v>
      </c>
      <c r="AE49" s="25">
        <f>AD49*(1+'LINEA BASE'!$BF$13)</f>
        <v>0.47120091499042627</v>
      </c>
      <c r="AF49" s="25">
        <f>AE49*(1+'LINEA BASE'!$BF$13)</f>
        <v>0.47671669633002278</v>
      </c>
      <c r="AG49" s="25">
        <f>AF49*(1+'LINEA BASE'!$BF$13)</f>
        <v>0.48229704427553699</v>
      </c>
      <c r="AH49" s="25">
        <f>AG49*(1+'LINEA BASE'!$BF$13)</f>
        <v>0.48794271463042499</v>
      </c>
      <c r="AI49" s="25">
        <f>AH49*(1+'LINEA BASE'!$BF$13)</f>
        <v>0.49365447204542329</v>
      </c>
      <c r="AJ49" s="25">
        <f>AI49*(1+'LINEA BASE'!$BF$13)</f>
        <v>0.49943309012211323</v>
      </c>
      <c r="AK49" s="25">
        <f>AJ49*(1+'LINEA BASE'!$BF$13)</f>
        <v>0.50527935151769765</v>
      </c>
    </row>
    <row r="50" spans="1:37" x14ac:dyDescent="0.2">
      <c r="A50" s="40" t="s">
        <v>383</v>
      </c>
      <c r="B50" s="25">
        <f>SUM(N2O!$AA$149:$AA$151)/10^3</f>
        <v>29.72852567337349</v>
      </c>
      <c r="C50" s="25">
        <f>B50*SUM(Agriculture!L23:L29)/SUM(Agriculture!K23:K29)</f>
        <v>30.321391160098933</v>
      </c>
      <c r="D50" s="25">
        <f>C50*SUM(Agriculture!M23:M29)/SUM(Agriculture!L23:L29)</f>
        <v>30.932155202782535</v>
      </c>
      <c r="E50" s="25">
        <f>D50*SUM(Agriculture!N23:N29)/SUM(Agriculture!M23:M29)</f>
        <v>31.561462023309996</v>
      </c>
      <c r="F50" s="25">
        <f>E50*SUM(Agriculture!O23:O29)/SUM(Agriculture!N23:N29)</f>
        <v>32.209980578050065</v>
      </c>
      <c r="G50" s="25">
        <f>F50*SUM(Agriculture!P23:P29)/SUM(Agriculture!O23:O29)</f>
        <v>32.878405527377112</v>
      </c>
      <c r="H50" s="25">
        <f>G50*SUM(Agriculture!Q23:Q29)/SUM(Agriculture!P23:P29)</f>
        <v>33.567458243440257</v>
      </c>
      <c r="I50" s="25">
        <f>H50*SUM(Agriculture!R23:R29)/SUM(Agriculture!Q23:Q29)</f>
        <v>34.277887857690899</v>
      </c>
      <c r="J50" s="25">
        <f>I50*SUM(Agriculture!S23:S29)/SUM(Agriculture!R23:R29)</f>
        <v>35.010472349740141</v>
      </c>
      <c r="K50" s="25">
        <f>J50*SUM(Agriculture!T23:T29)/SUM(Agriculture!S23:S29)</f>
        <v>35.766019679179827</v>
      </c>
      <c r="L50" s="25">
        <f>K50*SUM(Agriculture!U23:U29)/SUM(Agriculture!T23:T29)</f>
        <v>36.545368962065588</v>
      </c>
      <c r="M50" s="25">
        <f>L50*SUM(Agriculture!V23:V29)/SUM(Agriculture!U23:U29)</f>
        <v>37.349391693827343</v>
      </c>
      <c r="N50" s="25">
        <f>M50*SUM(Agriculture!W23:W29)/SUM(Agriculture!V23:V29)</f>
        <v>38.178993020442682</v>
      </c>
      <c r="O50" s="25">
        <f>N50*SUM(Agriculture!X23:X29)/SUM(Agriculture!W23:W29)</f>
        <v>39.035113059780883</v>
      </c>
      <c r="P50" s="25">
        <f>O50*SUM(Agriculture!Y23:Y29)/SUM(Agriculture!X23:X29)</f>
        <v>39.918728275101138</v>
      </c>
      <c r="Q50" s="25">
        <f>P50*SUM(Agriculture!Z23:Z29)/SUM(Agriculture!Y23:Y29)</f>
        <v>40.830852902766871</v>
      </c>
      <c r="R50" s="25">
        <f>Q50*(1+'LINEA BASE'!$BF$13)</f>
        <v>41.308810498680003</v>
      </c>
      <c r="S50" s="25">
        <f>R50*(1+'LINEA BASE'!$BF$13)</f>
        <v>41.792362968254849</v>
      </c>
      <c r="T50" s="25">
        <f>S50*(1+'LINEA BASE'!$BF$13)</f>
        <v>42.281575803935837</v>
      </c>
      <c r="U50" s="25">
        <f>T50*(1+'LINEA BASE'!$BF$13)</f>
        <v>42.776515264808538</v>
      </c>
      <c r="V50" s="25">
        <f>U50*(1+'LINEA BASE'!$BF$13)</f>
        <v>43.277248385573785</v>
      </c>
      <c r="W50" s="25">
        <f>V50*(1+'LINEA BASE'!$BF$13)</f>
        <v>43.783842985626883</v>
      </c>
      <c r="X50" s="25">
        <f>W50*(1+'LINEA BASE'!$BF$13)</f>
        <v>44.296367678243094</v>
      </c>
      <c r="Y50" s="25">
        <f>X50*(1+'LINEA BASE'!$BF$13)</f>
        <v>44.814891879870594</v>
      </c>
      <c r="Z50" s="25">
        <f>Y50*(1+'LINEA BASE'!$BF$13)</f>
        <v>45.339485819532293</v>
      </c>
      <c r="AA50" s="25">
        <f>Z50*(1+'LINEA BASE'!$BF$13)</f>
        <v>45.870220548337642</v>
      </c>
      <c r="AB50" s="25">
        <f>AA50*(1+'LINEA BASE'!$BF$13)</f>
        <v>46.407167949105819</v>
      </c>
      <c r="AC50" s="25">
        <f>AB50*(1+'LINEA BASE'!$BF$13)</f>
        <v>46.95040074610155</v>
      </c>
      <c r="AD50" s="25">
        <f>AC50*(1+'LINEA BASE'!$BF$13)</f>
        <v>47.499992514884909</v>
      </c>
      <c r="AE50" s="25">
        <f>AD50*(1+'LINEA BASE'!$BF$13)</f>
        <v>48.056017692276377</v>
      </c>
      <c r="AF50" s="25">
        <f>AE50*(1+'LINEA BASE'!$BF$13)</f>
        <v>48.61855158643862</v>
      </c>
      <c r="AG50" s="25">
        <f>AF50*(1+'LINEA BASE'!$BF$13)</f>
        <v>49.187670387076217</v>
      </c>
      <c r="AH50" s="25">
        <f>AG50*(1+'LINEA BASE'!$BF$13)</f>
        <v>49.763451175754803</v>
      </c>
      <c r="AI50" s="25">
        <f>AH50*(1+'LINEA BASE'!$BF$13)</f>
        <v>50.34597193634103</v>
      </c>
      <c r="AJ50" s="25">
        <f>AI50*(1+'LINEA BASE'!$BF$13)</f>
        <v>50.935311565564717</v>
      </c>
      <c r="AK50" s="25">
        <f>AJ50*(1+'LINEA BASE'!$BF$13)</f>
        <v>51.531549883704621</v>
      </c>
    </row>
    <row r="51" spans="1:37" s="261" customFormat="1" x14ac:dyDescent="0.2">
      <c r="A51" s="28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</row>
    <row r="52" spans="1:37" x14ac:dyDescent="0.2">
      <c r="A52" s="31" t="s">
        <v>24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7" x14ac:dyDescent="0.2">
      <c r="A53" s="27" t="s">
        <v>25</v>
      </c>
      <c r="B53" s="24">
        <f>B57</f>
        <v>0.19524631676604928</v>
      </c>
      <c r="C53" s="24">
        <f t="shared" ref="C53:AK53" si="19">C57</f>
        <v>1.033452074773769</v>
      </c>
      <c r="D53" s="24">
        <f t="shared" si="19"/>
        <v>1.0334519822407269</v>
      </c>
      <c r="E53" s="24">
        <f t="shared" si="19"/>
        <v>1.0334520022489551</v>
      </c>
      <c r="F53" s="24">
        <f t="shared" si="19"/>
        <v>1.0334520448448354</v>
      </c>
      <c r="G53" s="24">
        <f t="shared" si="19"/>
        <v>1.0334519967612539</v>
      </c>
      <c r="H53" s="24">
        <f t="shared" si="19"/>
        <v>1.0334520564817526</v>
      </c>
      <c r="I53" s="24">
        <f t="shared" si="19"/>
        <v>1.033451970947691</v>
      </c>
      <c r="J53" s="24">
        <f t="shared" si="19"/>
        <v>1.0334520470380473</v>
      </c>
      <c r="K53" s="24">
        <f t="shared" si="19"/>
        <v>1.0334520278137806</v>
      </c>
      <c r="L53" s="24">
        <f t="shared" si="19"/>
        <v>1.0334520071013098</v>
      </c>
      <c r="M53" s="24">
        <f t="shared" si="19"/>
        <v>1.0334520277907135</v>
      </c>
      <c r="N53" s="24">
        <f t="shared" si="19"/>
        <v>1.0334520348896337</v>
      </c>
      <c r="O53" s="24">
        <f t="shared" si="19"/>
        <v>1.0334519976382601</v>
      </c>
      <c r="P53" s="24">
        <f t="shared" si="19"/>
        <v>1.0334520060193582</v>
      </c>
      <c r="Q53" s="24">
        <f t="shared" si="19"/>
        <v>1.0334520009096875</v>
      </c>
      <c r="R53" s="24">
        <f t="shared" si="19"/>
        <v>1.0563185006511384</v>
      </c>
      <c r="S53" s="24">
        <f t="shared" si="19"/>
        <v>1.0796909521058431</v>
      </c>
      <c r="T53" s="24">
        <f t="shared" si="19"/>
        <v>1.103580550128241</v>
      </c>
      <c r="U53" s="24">
        <f t="shared" si="19"/>
        <v>1.1279987372738123</v>
      </c>
      <c r="V53" s="24">
        <f t="shared" si="19"/>
        <v>1.1529572092797926</v>
      </c>
      <c r="W53" s="24">
        <f t="shared" si="19"/>
        <v>1.1784679206671562</v>
      </c>
      <c r="X53" s="24">
        <f t="shared" si="19"/>
        <v>1.2045430904665504</v>
      </c>
      <c r="Y53" s="24">
        <f t="shared" si="19"/>
        <v>1.2311952080709239</v>
      </c>
      <c r="Z53" s="24">
        <f t="shared" si="19"/>
        <v>1.2584370392176516</v>
      </c>
      <c r="AA53" s="24">
        <f t="shared" si="19"/>
        <v>1.286281632103023</v>
      </c>
      <c r="AB53" s="24">
        <f t="shared" si="19"/>
        <v>1.3147423236320217</v>
      </c>
      <c r="AC53" s="24">
        <f t="shared" si="19"/>
        <v>1.3438327458063879</v>
      </c>
      <c r="AD53" s="24">
        <f t="shared" si="19"/>
        <v>1.373566832254028</v>
      </c>
      <c r="AE53" s="24">
        <f t="shared" si="19"/>
        <v>1.4039588249028934</v>
      </c>
      <c r="AF53" s="24">
        <f t="shared" si="19"/>
        <v>1.4350232808025296</v>
      </c>
      <c r="AG53" s="24">
        <f t="shared" si="19"/>
        <v>1.4667750790965608</v>
      </c>
      <c r="AH53" s="24">
        <f t="shared" si="19"/>
        <v>1.4992294281494487</v>
      </c>
      <c r="AI53" s="24">
        <f t="shared" si="19"/>
        <v>1.5324018728309419</v>
      </c>
      <c r="AJ53" s="24">
        <f t="shared" si="19"/>
        <v>1.5663083019617032</v>
      </c>
      <c r="AK53" s="24">
        <f t="shared" si="19"/>
        <v>1.6009649559236803</v>
      </c>
    </row>
    <row r="54" spans="1:37" x14ac:dyDescent="0.2">
      <c r="A54" s="27" t="s">
        <v>26</v>
      </c>
      <c r="B54" s="36">
        <f>SUM(B55:B56)</f>
        <v>1.5483382996706354</v>
      </c>
      <c r="C54" s="36">
        <f t="shared" ref="C54:AK54" si="20">SUM(C55:C56)</f>
        <v>1.6540231094230136</v>
      </c>
      <c r="D54" s="36">
        <f t="shared" si="20"/>
        <v>1.7405834779485461</v>
      </c>
      <c r="E54" s="36">
        <f t="shared" si="20"/>
        <v>1.8383533590371501</v>
      </c>
      <c r="F54" s="36">
        <f t="shared" si="20"/>
        <v>1.9411828687450363</v>
      </c>
      <c r="G54" s="36">
        <f t="shared" si="20"/>
        <v>2.0489924806632818</v>
      </c>
      <c r="H54" s="36">
        <f t="shared" si="20"/>
        <v>2.1439752994108541</v>
      </c>
      <c r="I54" s="36">
        <f t="shared" si="20"/>
        <v>2.2439710093234089</v>
      </c>
      <c r="J54" s="36">
        <f t="shared" si="20"/>
        <v>2.3313610394974145</v>
      </c>
      <c r="K54" s="36">
        <f t="shared" si="20"/>
        <v>2.429610330438118</v>
      </c>
      <c r="L54" s="36">
        <f t="shared" si="20"/>
        <v>2.5269791085322013</v>
      </c>
      <c r="M54" s="36">
        <f t="shared" si="20"/>
        <v>2.600468866443113</v>
      </c>
      <c r="N54" s="36">
        <f t="shared" si="20"/>
        <v>2.6911984634114727</v>
      </c>
      <c r="O54" s="36">
        <f t="shared" si="20"/>
        <v>2.776286729344883</v>
      </c>
      <c r="P54" s="36">
        <f t="shared" si="20"/>
        <v>2.8729826865078341</v>
      </c>
      <c r="Q54" s="36">
        <f t="shared" si="20"/>
        <v>2.9697945321914236</v>
      </c>
      <c r="R54" s="36">
        <f t="shared" si="20"/>
        <v>3.0355051852674655</v>
      </c>
      <c r="S54" s="36">
        <f t="shared" si="20"/>
        <v>3.1026697739208267</v>
      </c>
      <c r="T54" s="36">
        <f t="shared" si="20"/>
        <v>3.1713204684095091</v>
      </c>
      <c r="U54" s="36">
        <f t="shared" si="20"/>
        <v>3.2414901508012521</v>
      </c>
      <c r="V54" s="36">
        <f t="shared" si="20"/>
        <v>3.3132124307232687</v>
      </c>
      <c r="W54" s="36">
        <f t="shared" si="20"/>
        <v>3.3865216614604652</v>
      </c>
      <c r="X54" s="36">
        <f t="shared" si="20"/>
        <v>3.4614529564098584</v>
      </c>
      <c r="Y54" s="36">
        <f t="shared" si="20"/>
        <v>3.5380422058990639</v>
      </c>
      <c r="Z54" s="36">
        <f t="shared" si="20"/>
        <v>3.6163260943769227</v>
      </c>
      <c r="AA54" s="36">
        <f t="shared" si="20"/>
        <v>3.6963421179844853</v>
      </c>
      <c r="AB54" s="36">
        <f t="shared" si="20"/>
        <v>3.7781286025147844</v>
      </c>
      <c r="AC54" s="36">
        <f t="shared" si="20"/>
        <v>3.8617247217699862</v>
      </c>
      <c r="AD54" s="36">
        <f t="shared" si="20"/>
        <v>3.9471705163247206</v>
      </c>
      <c r="AE54" s="36">
        <f t="shared" si="20"/>
        <v>4.0345069127045754</v>
      </c>
      <c r="AF54" s="36">
        <f t="shared" si="20"/>
        <v>4.1237757429889372</v>
      </c>
      <c r="AG54" s="36">
        <f t="shared" si="20"/>
        <v>4.215019764847578</v>
      </c>
      <c r="AH54" s="36">
        <f t="shared" si="20"/>
        <v>4.3082826820205646</v>
      </c>
      <c r="AI54" s="36">
        <f t="shared" si="20"/>
        <v>4.4036091652513329</v>
      </c>
      <c r="AJ54" s="36">
        <f t="shared" si="20"/>
        <v>4.5010448736829147</v>
      </c>
      <c r="AK54" s="36">
        <f t="shared" si="20"/>
        <v>4.6006364767275967</v>
      </c>
    </row>
    <row r="55" spans="1:37" x14ac:dyDescent="0.2">
      <c r="A55" s="18" t="s">
        <v>385</v>
      </c>
      <c r="B55" s="19">
        <f>SUM('CO2'!$AA$69:$AA$70)/10^3</f>
        <v>1.4904127200000001</v>
      </c>
      <c r="C55" s="19">
        <f>B55*'Industry-LEAP'!I24/'Industry-LEAP'!H24</f>
        <v>1.5941598089910309</v>
      </c>
      <c r="D55" s="19">
        <f>C55*'Industry-LEAP'!J24/'Industry-LEAP'!I24</f>
        <v>1.6787176349757564</v>
      </c>
      <c r="E55" s="19">
        <f>D55*'Industry-LEAP'!K24/'Industry-LEAP'!J24</f>
        <v>1.7744179699035252</v>
      </c>
      <c r="F55" s="19">
        <f>E55*'Industry-LEAP'!L24/'Industry-LEAP'!K24</f>
        <v>1.8751087127990032</v>
      </c>
      <c r="G55" s="19">
        <f>F55*'Industry-LEAP'!M24/'Industry-LEAP'!L24</f>
        <v>1.9807080146487914</v>
      </c>
      <c r="H55" s="19">
        <f>G55*'Industry-LEAP'!N24/'Industry-LEAP'!M24</f>
        <v>2.0734065694899395</v>
      </c>
      <c r="I55" s="19">
        <f>H55*'Industry-LEAP'!O24/'Industry-LEAP'!N24</f>
        <v>2.1710416158852084</v>
      </c>
      <c r="J55" s="19">
        <f>I55*'Industry-LEAP'!P24/'Industry-LEAP'!O24</f>
        <v>2.255992013989752</v>
      </c>
      <c r="K55" s="19">
        <f>J55*'Industry-LEAP'!Q24/'Industry-LEAP'!P24</f>
        <v>2.3517200649855501</v>
      </c>
      <c r="L55" s="19">
        <f>K55*'Industry-LEAP'!R24/'Industry-LEAP'!Q24</f>
        <v>2.4464832503630851</v>
      </c>
      <c r="M55" s="19">
        <f>L55*'Industry-LEAP'!S24/'Industry-LEAP'!R24</f>
        <v>2.5172802651031421</v>
      </c>
      <c r="N55" s="19">
        <f>M55*'Industry-LEAP'!T24/'Industry-LEAP'!S24</f>
        <v>2.6052270299997695</v>
      </c>
      <c r="O55" s="19">
        <f>N55*'Industry-LEAP'!U24/'Industry-LEAP'!T24</f>
        <v>2.6874393837275319</v>
      </c>
      <c r="P55" s="19">
        <f>O55*'Industry-LEAP'!V24/'Industry-LEAP'!U24</f>
        <v>2.7811632165539755</v>
      </c>
      <c r="Q55" s="19">
        <f>P55*'Industry-LEAP'!W24/'Industry-LEAP'!V24</f>
        <v>2.8749035057958112</v>
      </c>
      <c r="R55" s="19">
        <f>Q55*(1+'LINEA BASE'!$BF$9)</f>
        <v>2.9385145687325616</v>
      </c>
      <c r="S55" s="19">
        <f>R55*(1+'LINEA BASE'!$BF$9)</f>
        <v>3.0035331110228922</v>
      </c>
      <c r="T55" s="19">
        <f>S55*(1+'LINEA BASE'!$BF$9)</f>
        <v>3.0699902750190811</v>
      </c>
      <c r="U55" s="19">
        <f>T55*(1+'LINEA BASE'!$BF$9)</f>
        <v>3.1379178921393613</v>
      </c>
      <c r="V55" s="19">
        <f>U55*(1+'LINEA BASE'!$BF$9)</f>
        <v>3.2073484981144227</v>
      </c>
      <c r="W55" s="19">
        <f>V55*(1+'LINEA BASE'!$BF$9)</f>
        <v>3.2783153485712595</v>
      </c>
      <c r="X55" s="19">
        <f>W55*(1+'LINEA BASE'!$BF$9)</f>
        <v>3.3508524349618356</v>
      </c>
      <c r="Y55" s="19">
        <f>X55*(1+'LINEA BASE'!$BF$9)</f>
        <v>3.4249945008441882</v>
      </c>
      <c r="Z55" s="19">
        <f>Y55*(1+'LINEA BASE'!$BF$9)</f>
        <v>3.5007770585237772</v>
      </c>
      <c r="AA55" s="19">
        <f>Z55*(1+'LINEA BASE'!$BF$9)</f>
        <v>3.5782364060630414</v>
      </c>
      <c r="AB55" s="19">
        <f>AA55*(1+'LINEA BASE'!$BF$9)</f>
        <v>3.6574096446673194</v>
      </c>
      <c r="AC55" s="19">
        <f>AB55*(1+'LINEA BASE'!$BF$9)</f>
        <v>3.738334696455452</v>
      </c>
      <c r="AD55" s="19">
        <f>AC55*(1+'LINEA BASE'!$BF$9)</f>
        <v>3.8210503226235861</v>
      </c>
      <c r="AE55" s="19">
        <f>AD55*(1+'LINEA BASE'!$BF$9)</f>
        <v>3.905596142010876</v>
      </c>
      <c r="AF55" s="19">
        <f>AE55*(1+'LINEA BASE'!$BF$9)</f>
        <v>3.9920126500759743</v>
      </c>
      <c r="AG55" s="19">
        <f>AF55*(1+'LINEA BASE'!$BF$9)</f>
        <v>4.0803412382934052</v>
      </c>
      <c r="AH55" s="19">
        <f>AG55*(1+'LINEA BASE'!$BF$9)</f>
        <v>4.1706242139791057</v>
      </c>
      <c r="AI55" s="19">
        <f>AH55*(1+'LINEA BASE'!$BF$9)</f>
        <v>4.2629048205546374</v>
      </c>
      <c r="AJ55" s="19">
        <f>AI55*(1+'LINEA BASE'!$BF$9)</f>
        <v>4.3572272582597646</v>
      </c>
      <c r="AK55" s="19">
        <f>AJ55*(1+'LINEA BASE'!$BF$9)</f>
        <v>4.4536367053233317</v>
      </c>
    </row>
    <row r="56" spans="1:37" x14ac:dyDescent="0.2">
      <c r="A56" s="18" t="s">
        <v>386</v>
      </c>
      <c r="B56" s="19">
        <f>'CO2'!$AA$95/10^3</f>
        <v>5.792557967063533E-2</v>
      </c>
      <c r="C56" s="19">
        <f>B56*'Industry-LEAP'!I12/'Industry-LEAP'!H12</f>
        <v>5.9863300431982569E-2</v>
      </c>
      <c r="D56" s="19">
        <f>C56*'Industry-LEAP'!J12/'Industry-LEAP'!I12</f>
        <v>6.1865842972789721E-2</v>
      </c>
      <c r="E56" s="19">
        <f>D56*'Industry-LEAP'!K12/'Industry-LEAP'!J12</f>
        <v>6.393538913362494E-2</v>
      </c>
      <c r="F56" s="19">
        <f>E56*'Industry-LEAP'!L12/'Industry-LEAP'!K12</f>
        <v>6.6074155946033261E-2</v>
      </c>
      <c r="G56" s="19">
        <f>F56*'Industry-LEAP'!M12/'Industry-LEAP'!L12</f>
        <v>6.8284466014490453E-2</v>
      </c>
      <c r="H56" s="19">
        <f>G56*'Industry-LEAP'!N12/'Industry-LEAP'!M12</f>
        <v>7.0568729920914536E-2</v>
      </c>
      <c r="I56" s="19">
        <f>H56*'Industry-LEAP'!O12/'Industry-LEAP'!N12</f>
        <v>7.2929393438200457E-2</v>
      </c>
      <c r="J56" s="19">
        <f>I56*'Industry-LEAP'!P12/'Industry-LEAP'!O12</f>
        <v>7.5369025507662307E-2</v>
      </c>
      <c r="K56" s="19">
        <f>J56*'Industry-LEAP'!Q12/'Industry-LEAP'!P12</f>
        <v>7.7890265452567997E-2</v>
      </c>
      <c r="L56" s="19">
        <f>K56*'Industry-LEAP'!R12/'Industry-LEAP'!Q12</f>
        <v>8.0495858169116155E-2</v>
      </c>
      <c r="M56" s="19">
        <f>L56*'Industry-LEAP'!S12/'Industry-LEAP'!R12</f>
        <v>8.3188601339970761E-2</v>
      </c>
      <c r="N56" s="19">
        <f>M56*'Industry-LEAP'!T12/'Industry-LEAP'!S12</f>
        <v>8.5971433411703435E-2</v>
      </c>
      <c r="O56" s="19">
        <f>N56*'Industry-LEAP'!U12/'Industry-LEAP'!T12</f>
        <v>8.8847345617351137E-2</v>
      </c>
      <c r="P56" s="19">
        <f>O56*'Industry-LEAP'!V12/'Industry-LEAP'!U12</f>
        <v>9.1819469953858479E-2</v>
      </c>
      <c r="Q56" s="19">
        <f>P56*'Industry-LEAP'!W12/'Industry-LEAP'!V12</f>
        <v>9.4891026395612282E-2</v>
      </c>
      <c r="R56" s="19">
        <f>Q56*(1+'LINEA BASE'!$BF$9)</f>
        <v>9.6990616534904012E-2</v>
      </c>
      <c r="S56" s="19">
        <f>R56*(1+'LINEA BASE'!$BF$9)</f>
        <v>9.9136662897934255E-2</v>
      </c>
      <c r="T56" s="19">
        <f>S56*(1+'LINEA BASE'!$BF$9)</f>
        <v>0.10133019339042787</v>
      </c>
      <c r="U56" s="19">
        <f>T56*(1+'LINEA BASE'!$BF$9)</f>
        <v>0.10357225866189072</v>
      </c>
      <c r="V56" s="19">
        <f>U56*(1+'LINEA BASE'!$BF$9)</f>
        <v>0.10586393260884609</v>
      </c>
      <c r="W56" s="19">
        <f>V56*(1+'LINEA BASE'!$BF$9)</f>
        <v>0.10820631288920583</v>
      </c>
      <c r="X56" s="19">
        <f>W56*(1+'LINEA BASE'!$BF$9)</f>
        <v>0.11060052144802271</v>
      </c>
      <c r="Y56" s="19">
        <f>X56*(1+'LINEA BASE'!$BF$9)</f>
        <v>0.11304770505487566</v>
      </c>
      <c r="Z56" s="19">
        <f>Y56*(1+'LINEA BASE'!$BF$9)</f>
        <v>0.11554903585314545</v>
      </c>
      <c r="AA56" s="19">
        <f>Z56*(1+'LINEA BASE'!$BF$9)</f>
        <v>0.11810571192144383</v>
      </c>
      <c r="AB56" s="19">
        <f>AA56*(1+'LINEA BASE'!$BF$9)</f>
        <v>0.12071895784746492</v>
      </c>
      <c r="AC56" s="19">
        <f>AB56*(1+'LINEA BASE'!$BF$9)</f>
        <v>0.12339002531453398</v>
      </c>
      <c r="AD56" s="19">
        <f>AC56*(1+'LINEA BASE'!$BF$9)</f>
        <v>0.12612019370113425</v>
      </c>
      <c r="AE56" s="19">
        <f>AD56*(1+'LINEA BASE'!$BF$9)</f>
        <v>0.12891077069369916</v>
      </c>
      <c r="AF56" s="19">
        <f>AE56*(1+'LINEA BASE'!$BF$9)</f>
        <v>0.13176309291296334</v>
      </c>
      <c r="AG56" s="19">
        <f>AF56*(1+'LINEA BASE'!$BF$9)</f>
        <v>0.13467852655417253</v>
      </c>
      <c r="AH56" s="19">
        <f>AG56*(1+'LINEA BASE'!$BF$9)</f>
        <v>0.13765846804145901</v>
      </c>
      <c r="AI56" s="19">
        <f>AH56*(1+'LINEA BASE'!$BF$9)</f>
        <v>0.14070434469669579</v>
      </c>
      <c r="AJ56" s="19">
        <f>AI56*(1+'LINEA BASE'!$BF$9)</f>
        <v>0.14381761542315036</v>
      </c>
      <c r="AK56" s="19">
        <f>AJ56*(1+'LINEA BASE'!$BF$9)</f>
        <v>0.14699977140426493</v>
      </c>
    </row>
    <row r="57" spans="1:37" x14ac:dyDescent="0.2">
      <c r="A57" s="18" t="s">
        <v>387</v>
      </c>
      <c r="B57" s="19">
        <f>'SF6'!$AA$90/10^3</f>
        <v>0.19524631676604928</v>
      </c>
      <c r="C57" s="19">
        <f>'Industry-LEAP'!I21/'Industry-LEAP'!H21</f>
        <v>1.033452074773769</v>
      </c>
      <c r="D57" s="19">
        <f>'Industry-LEAP'!J21/'Industry-LEAP'!I21</f>
        <v>1.0334519822407269</v>
      </c>
      <c r="E57" s="19">
        <f>'Industry-LEAP'!K21/'Industry-LEAP'!J21</f>
        <v>1.0334520022489551</v>
      </c>
      <c r="F57" s="19">
        <f>'Industry-LEAP'!L21/'Industry-LEAP'!K21</f>
        <v>1.0334520448448354</v>
      </c>
      <c r="G57" s="19">
        <f>'Industry-LEAP'!M21/'Industry-LEAP'!L21</f>
        <v>1.0334519967612539</v>
      </c>
      <c r="H57" s="19">
        <f>'Industry-LEAP'!N21/'Industry-LEAP'!M21</f>
        <v>1.0334520564817526</v>
      </c>
      <c r="I57" s="19">
        <f>'Industry-LEAP'!O21/'Industry-LEAP'!N21</f>
        <v>1.033451970947691</v>
      </c>
      <c r="J57" s="19">
        <f>'Industry-LEAP'!P21/'Industry-LEAP'!O21</f>
        <v>1.0334520470380473</v>
      </c>
      <c r="K57" s="19">
        <f>'Industry-LEAP'!Q21/'Industry-LEAP'!P21</f>
        <v>1.0334520278137806</v>
      </c>
      <c r="L57" s="19">
        <f>'Industry-LEAP'!R21/'Industry-LEAP'!Q21</f>
        <v>1.0334520071013098</v>
      </c>
      <c r="M57" s="19">
        <f>'Industry-LEAP'!S21/'Industry-LEAP'!R21</f>
        <v>1.0334520277907135</v>
      </c>
      <c r="N57" s="19">
        <f>'Industry-LEAP'!T21/'Industry-LEAP'!S21</f>
        <v>1.0334520348896337</v>
      </c>
      <c r="O57" s="19">
        <f>'Industry-LEAP'!U21/'Industry-LEAP'!T21</f>
        <v>1.0334519976382601</v>
      </c>
      <c r="P57" s="19">
        <f>'Industry-LEAP'!V21/'Industry-LEAP'!U21</f>
        <v>1.0334520060193582</v>
      </c>
      <c r="Q57" s="19">
        <f>'Industry-LEAP'!W21/'Industry-LEAP'!V21</f>
        <v>1.0334520009096875</v>
      </c>
      <c r="R57" s="19">
        <f>Q57*(1+'LINEA BASE'!$BF$9)</f>
        <v>1.0563185006511384</v>
      </c>
      <c r="S57" s="19">
        <f>R57*(1+'LINEA BASE'!$BF$9)</f>
        <v>1.0796909521058431</v>
      </c>
      <c r="T57" s="19">
        <f>S57*(1+'LINEA BASE'!$BF$9)</f>
        <v>1.103580550128241</v>
      </c>
      <c r="U57" s="19">
        <f>T57*(1+'LINEA BASE'!$BF$9)</f>
        <v>1.1279987372738123</v>
      </c>
      <c r="V57" s="19">
        <f>U57*(1+'LINEA BASE'!$BF$9)</f>
        <v>1.1529572092797926</v>
      </c>
      <c r="W57" s="19">
        <f>V57*(1+'LINEA BASE'!$BF$9)</f>
        <v>1.1784679206671562</v>
      </c>
      <c r="X57" s="19">
        <f>W57*(1+'LINEA BASE'!$BF$9)</f>
        <v>1.2045430904665504</v>
      </c>
      <c r="Y57" s="19">
        <f>X57*(1+'LINEA BASE'!$BF$9)</f>
        <v>1.2311952080709239</v>
      </c>
      <c r="Z57" s="19">
        <f>Y57*(1+'LINEA BASE'!$BF$9)</f>
        <v>1.2584370392176516</v>
      </c>
      <c r="AA57" s="19">
        <f>Z57*(1+'LINEA BASE'!$BF$9)</f>
        <v>1.286281632103023</v>
      </c>
      <c r="AB57" s="19">
        <f>AA57*(1+'LINEA BASE'!$BF$9)</f>
        <v>1.3147423236320217</v>
      </c>
      <c r="AC57" s="19">
        <f>AB57*(1+'LINEA BASE'!$BF$9)</f>
        <v>1.3438327458063879</v>
      </c>
      <c r="AD57" s="19">
        <f>AC57*(1+'LINEA BASE'!$BF$9)</f>
        <v>1.373566832254028</v>
      </c>
      <c r="AE57" s="19">
        <f>AD57*(1+'LINEA BASE'!$BF$9)</f>
        <v>1.4039588249028934</v>
      </c>
      <c r="AF57" s="19">
        <f>AE57*(1+'LINEA BASE'!$BF$9)</f>
        <v>1.4350232808025296</v>
      </c>
      <c r="AG57" s="19">
        <f>AF57*(1+'LINEA BASE'!$BF$9)</f>
        <v>1.4667750790965608</v>
      </c>
      <c r="AH57" s="19">
        <f>AG57*(1+'LINEA BASE'!$BF$9)</f>
        <v>1.4992294281494487</v>
      </c>
      <c r="AI57" s="19">
        <f>AH57*(1+'LINEA BASE'!$BF$9)</f>
        <v>1.5324018728309419</v>
      </c>
      <c r="AJ57" s="19">
        <f>AI57*(1+'LINEA BASE'!$BF$9)</f>
        <v>1.5663083019617032</v>
      </c>
      <c r="AK57" s="19">
        <f>AJ57*(1+'LINEA BASE'!$BF$9)</f>
        <v>1.6009649559236803</v>
      </c>
    </row>
    <row r="58" spans="1:37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</row>
    <row r="59" spans="1:37" x14ac:dyDescent="0.2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x14ac:dyDescent="0.2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x14ac:dyDescent="0.2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 spans="1:37" x14ac:dyDescent="0.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 spans="1:37" x14ac:dyDescent="0.2">
      <c r="A63" s="33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 spans="1:37" x14ac:dyDescent="0.2">
      <c r="A64" s="270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2:2" x14ac:dyDescent="0.2">
      <c r="B65" s="271"/>
    </row>
  </sheetData>
  <pageMargins left="0.75" right="0.75" top="1" bottom="1" header="0.5" footer="0.5"/>
  <pageSetup orientation="portrait" horizontalDpi="4294967292" vertic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8">
    <tabColor theme="3"/>
  </sheetPr>
  <dimension ref="A1:I37"/>
  <sheetViews>
    <sheetView workbookViewId="0">
      <selection activeCell="I2" sqref="I2"/>
    </sheetView>
  </sheetViews>
  <sheetFormatPr baseColWidth="10" defaultColWidth="10.33203125" defaultRowHeight="15" x14ac:dyDescent="0.2"/>
  <cols>
    <col min="1" max="1" width="10.33203125" style="8"/>
    <col min="2" max="9" width="20.1640625" style="8" customWidth="1"/>
    <col min="10" max="16384" width="10.33203125" style="6"/>
  </cols>
  <sheetData>
    <row r="1" spans="1:9" x14ac:dyDescent="0.2">
      <c r="A1" s="8" t="s">
        <v>1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</row>
    <row r="2" spans="1:9" x14ac:dyDescent="0.2">
      <c r="A2" s="8">
        <v>2015</v>
      </c>
      <c r="B2" s="41">
        <f>INDEX('Combined Data'!$B$4:$AK$4,1,MATCH('BPEiC-CO2'!$A2,'Combined Data'!$B$2:$AK$2))*10^12</f>
        <v>22767266900134.34</v>
      </c>
      <c r="C2" s="41">
        <f>INDEX('Combined Data'!$B$9:$AK$9,1,MATCH('BPEiC-CO2'!$A2,'Combined Data'!$B$2:$AK$2))*10^12</f>
        <v>15504329453391.312</v>
      </c>
      <c r="D2" s="41">
        <f>INDEX('Combined Data'!$B$14:$AK$14,1,MATCH('BPEiC-CO2'!$A2,'Combined Data'!$B$2:$AK$2))*10^12</f>
        <v>13206087383520.002</v>
      </c>
      <c r="E2" s="41">
        <f>INDEX('Combined Data'!$B$20:$AK$20,1,MATCH('BPEiC-CO2'!$A2,'Combined Data'!$B$2:$AK$2))*10^12</f>
        <v>2925400977881.7808</v>
      </c>
      <c r="F2" s="41">
        <v>0</v>
      </c>
      <c r="G2" s="41">
        <f>INDEX('Combined Data'!$B$34:$AK$34,1,MATCH(A2,'Combined Data'!$B$2:$AK$2,0))*10^12</f>
        <v>730225108861.27991</v>
      </c>
      <c r="H2" s="41">
        <f>INDEX('Combined Data'!$B$42:$AK$42,1,MATCH(A2,'Combined Data'!$B$2:$AK$2,0))*10^12</f>
        <v>447126621733.33331</v>
      </c>
      <c r="I2" s="41">
        <f>INDEX('Combined Data'!$B$54:$AK$54,1,MATCH('BPEiC-CO2'!$A2,'Combined Data'!$B$2:$AK$2))*10^12</f>
        <v>1548338299670.6355</v>
      </c>
    </row>
    <row r="3" spans="1:9" x14ac:dyDescent="0.2">
      <c r="A3" s="8">
        <v>2016</v>
      </c>
      <c r="B3" s="41">
        <f>INDEX('Combined Data'!$B$4:$AK$4,1,MATCH('BPEiC-CO2'!$A3,'Combined Data'!$B$2:$AK$2))*10^12</f>
        <v>24264585497842.969</v>
      </c>
      <c r="C3" s="41">
        <f>INDEX('Combined Data'!$B$9:$AK$9,1,MATCH('BPEiC-CO2'!$A3,'Combined Data'!$B$2:$AK$2))*10^12</f>
        <v>15853296228892.049</v>
      </c>
      <c r="D3" s="41">
        <f>INDEX('Combined Data'!$B$14:$AK$14,1,MATCH('BPEiC-CO2'!$A3,'Combined Data'!$B$2:$AK$2))*10^12</f>
        <v>14125358337542.305</v>
      </c>
      <c r="E3" s="41">
        <f>INDEX('Combined Data'!$B$20:$AK$20,1,MATCH('BPEiC-CO2'!$A3,'Combined Data'!$B$2:$AK$2))*10^12</f>
        <v>3023261191452.9248</v>
      </c>
      <c r="F3" s="41">
        <v>0</v>
      </c>
      <c r="G3" s="41">
        <f>INDEX('Combined Data'!$B$34:$AK$34,1,MATCH(A3,'Combined Data'!$B$2:$AK$2,0))*10^12</f>
        <v>768569691979.26672</v>
      </c>
      <c r="H3" s="41">
        <f>INDEX('Combined Data'!$B$42:$AK$42,1,MATCH(A3,'Combined Data'!$B$2:$AK$2,0))*10^12</f>
        <v>456043510015.46106</v>
      </c>
      <c r="I3" s="41">
        <f>INDEX('Combined Data'!$B$54:$AK$54,1,MATCH('BPEiC-CO2'!$A3,'Combined Data'!$B$2:$AK$2))*10^12</f>
        <v>1654023109423.0137</v>
      </c>
    </row>
    <row r="4" spans="1:9" x14ac:dyDescent="0.2">
      <c r="A4" s="8">
        <v>2017</v>
      </c>
      <c r="B4" s="41">
        <f>INDEX('Combined Data'!$B$4:$AK$4,1,MATCH('BPEiC-CO2'!$A4,'Combined Data'!$B$2:$AK$2))*10^12</f>
        <v>25747745226403.629</v>
      </c>
      <c r="C4" s="41">
        <f>INDEX('Combined Data'!$B$9:$AK$9,1,MATCH('BPEiC-CO2'!$A4,'Combined Data'!$B$2:$AK$2))*10^12</f>
        <v>16644286816204.848</v>
      </c>
      <c r="D4" s="41">
        <f>INDEX('Combined Data'!$B$14:$AK$14,1,MATCH('BPEiC-CO2'!$A4,'Combined Data'!$B$2:$AK$2))*10^12</f>
        <v>14874599151130.342</v>
      </c>
      <c r="E4" s="41">
        <f>INDEX('Combined Data'!$B$20:$AK$20,1,MATCH('BPEiC-CO2'!$A4,'Combined Data'!$B$2:$AK$2))*10^12</f>
        <v>3124395937677.8481</v>
      </c>
      <c r="F4" s="41">
        <v>0</v>
      </c>
      <c r="G4" s="41">
        <f>INDEX('Combined Data'!$B$34:$AK$34,1,MATCH(A4,'Combined Data'!$B$2:$AK$2,0))*10^12</f>
        <v>809182017474.52539</v>
      </c>
      <c r="H4" s="41">
        <f>INDEX('Combined Data'!$B$42:$AK$42,1,MATCH(A4,'Combined Data'!$B$2:$AK$2,0))*10^12</f>
        <v>465229598356.39441</v>
      </c>
      <c r="I4" s="41">
        <f>INDEX('Combined Data'!$B$54:$AK$54,1,MATCH('BPEiC-CO2'!$A4,'Combined Data'!$B$2:$AK$2))*10^12</f>
        <v>1740583477948.5461</v>
      </c>
    </row>
    <row r="5" spans="1:9" x14ac:dyDescent="0.2">
      <c r="A5" s="8">
        <v>2018</v>
      </c>
      <c r="B5" s="41">
        <f>INDEX('Combined Data'!$B$4:$AK$4,1,MATCH('BPEiC-CO2'!$A5,'Combined Data'!$B$2:$AK$2))*10^12</f>
        <v>27229961458244.098</v>
      </c>
      <c r="C5" s="41">
        <f>INDEX('Combined Data'!$B$9:$AK$9,1,MATCH('BPEiC-CO2'!$A5,'Combined Data'!$B$2:$AK$2))*10^12</f>
        <v>19653656931228.059</v>
      </c>
      <c r="D5" s="41">
        <f>INDEX('Combined Data'!$B$14:$AK$14,1,MATCH('BPEiC-CO2'!$A5,'Combined Data'!$B$2:$AK$2))*10^12</f>
        <v>15722570299476.584</v>
      </c>
      <c r="E5" s="41">
        <f>INDEX('Combined Data'!$B$20:$AK$20,1,MATCH('BPEiC-CO2'!$A5,'Combined Data'!$B$2:$AK$2))*10^12</f>
        <v>3228912578282.9043</v>
      </c>
      <c r="F5" s="41">
        <v>0</v>
      </c>
      <c r="G5" s="41">
        <f>INDEX('Combined Data'!$B$34:$AK$34,1,MATCH(A5,'Combined Data'!$B$2:$AK$2,0))*10^12</f>
        <v>852201316622.33801</v>
      </c>
      <c r="H5" s="41">
        <f>INDEX('Combined Data'!$B$42:$AK$42,1,MATCH(A5,'Combined Data'!$B$2:$AK$2,0))*10^12</f>
        <v>474694576061.23248</v>
      </c>
      <c r="I5" s="41">
        <f>INDEX('Combined Data'!$B$54:$AK$54,1,MATCH('BPEiC-CO2'!$A5,'Combined Data'!$B$2:$AK$2))*10^12</f>
        <v>1838353359037.1501</v>
      </c>
    </row>
    <row r="6" spans="1:9" x14ac:dyDescent="0.2">
      <c r="A6" s="8">
        <v>2019</v>
      </c>
      <c r="B6" s="41">
        <f>INDEX('Combined Data'!$B$4:$AK$4,1,MATCH('BPEiC-CO2'!$A6,'Combined Data'!$B$2:$AK$2))*10^12</f>
        <v>28722690939252.457</v>
      </c>
      <c r="C6" s="41">
        <f>INDEX('Combined Data'!$B$9:$AK$9,1,MATCH('BPEiC-CO2'!$A6,'Combined Data'!$B$2:$AK$2))*10^12</f>
        <v>20149949940252.336</v>
      </c>
      <c r="D6" s="41">
        <f>INDEX('Combined Data'!$B$14:$AK$14,1,MATCH('BPEiC-CO2'!$A6,'Combined Data'!$B$2:$AK$2))*10^12</f>
        <v>16614759913497.877</v>
      </c>
      <c r="E6" s="41">
        <f>INDEX('Combined Data'!$B$20:$AK$20,1,MATCH('BPEiC-CO2'!$A6,'Combined Data'!$B$2:$AK$2))*10^12</f>
        <v>3336925401557.4375</v>
      </c>
      <c r="F6" s="41">
        <v>0</v>
      </c>
      <c r="G6" s="41">
        <f>INDEX('Combined Data'!$B$34:$AK$34,1,MATCH(A6,'Combined Data'!$B$2:$AK$2,0))*10^12</f>
        <v>897775467822.46948</v>
      </c>
      <c r="H6" s="41">
        <f>INDEX('Combined Data'!$B$42:$AK$42,1,MATCH(A6,'Combined Data'!$B$2:$AK$2,0))*10^12</f>
        <v>484448504449.68347</v>
      </c>
      <c r="I6" s="41">
        <f>INDEX('Combined Data'!$B$54:$AK$54,1,MATCH('BPEiC-CO2'!$A6,'Combined Data'!$B$2:$AK$2))*10^12</f>
        <v>1941182868745.0364</v>
      </c>
    </row>
    <row r="7" spans="1:9" x14ac:dyDescent="0.2">
      <c r="A7" s="8">
        <v>2020</v>
      </c>
      <c r="B7" s="41">
        <f>INDEX('Combined Data'!$B$4:$AK$4,1,MATCH('BPEiC-CO2'!$A7,'Combined Data'!$B$2:$AK$2))*10^12</f>
        <v>30235935590442.113</v>
      </c>
      <c r="C7" s="41">
        <f>INDEX('Combined Data'!$B$9:$AK$9,1,MATCH('BPEiC-CO2'!$A7,'Combined Data'!$B$2:$AK$2))*10^12</f>
        <v>20305483814259.086</v>
      </c>
      <c r="D7" s="41">
        <f>INDEX('Combined Data'!$B$14:$AK$14,1,MATCH('BPEiC-CO2'!$A7,'Combined Data'!$B$2:$AK$2))*10^12</f>
        <v>17550442754333.402</v>
      </c>
      <c r="E7" s="41">
        <f>INDEX('Combined Data'!$B$20:$AK$20,1,MATCH('BPEiC-CO2'!$A7,'Combined Data'!$B$2:$AK$2))*10^12</f>
        <v>3448553890713.0342</v>
      </c>
      <c r="F7" s="41">
        <v>0</v>
      </c>
      <c r="G7" s="41">
        <f>INDEX('Combined Data'!$B$34:$AK$34,1,MATCH(A7,'Combined Data'!$B$2:$AK$2,0))*10^12</f>
        <v>946061535272.38904</v>
      </c>
      <c r="H7" s="41">
        <f>INDEX('Combined Data'!$B$42:$AK$42,1,MATCH(A7,'Combined Data'!$B$2:$AK$2,0))*10^12</f>
        <v>494501831437.99634</v>
      </c>
      <c r="I7" s="41">
        <f>INDEX('Combined Data'!$B$54:$AK$54,1,MATCH('BPEiC-CO2'!$A7,'Combined Data'!$B$2:$AK$2))*10^12</f>
        <v>2048992480663.2817</v>
      </c>
    </row>
    <row r="8" spans="1:9" x14ac:dyDescent="0.2">
      <c r="A8" s="8">
        <v>2021</v>
      </c>
      <c r="B8" s="41">
        <f>INDEX('Combined Data'!$B$4:$AK$4,1,MATCH('BPEiC-CO2'!$A8,'Combined Data'!$B$2:$AK$2))*10^12</f>
        <v>31778524915133.371</v>
      </c>
      <c r="C8" s="41">
        <f>INDEX('Combined Data'!$B$9:$AK$9,1,MATCH('BPEiC-CO2'!$A8,'Combined Data'!$B$2:$AK$2))*10^12</f>
        <v>20523811268357.656</v>
      </c>
      <c r="D8" s="41">
        <f>INDEX('Combined Data'!$B$14:$AK$14,1,MATCH('BPEiC-CO2'!$A8,'Combined Data'!$B$2:$AK$2))*10^12</f>
        <v>18371816055252.508</v>
      </c>
      <c r="E8" s="41">
        <f>INDEX('Combined Data'!$B$20:$AK$20,1,MATCH('BPEiC-CO2'!$A8,'Combined Data'!$B$2:$AK$2))*10^12</f>
        <v>3563914065679.7866</v>
      </c>
      <c r="F8" s="41">
        <v>0</v>
      </c>
      <c r="G8" s="41">
        <f>INDEX('Combined Data'!$B$34:$AK$34,1,MATCH(A8,'Combined Data'!$B$2:$AK$2,0))*10^12</f>
        <v>997226338561.76697</v>
      </c>
      <c r="H8" s="41">
        <f>INDEX('Combined Data'!$B$42:$AK$42,1,MATCH(A8,'Combined Data'!$B$2:$AK$2,0))*10^12</f>
        <v>504865406696.13422</v>
      </c>
      <c r="I8" s="41">
        <f>INDEX('Combined Data'!$B$54:$AK$54,1,MATCH('BPEiC-CO2'!$A8,'Combined Data'!$B$2:$AK$2))*10^12</f>
        <v>2143975299410.854</v>
      </c>
    </row>
    <row r="9" spans="1:9" x14ac:dyDescent="0.2">
      <c r="A9" s="8">
        <v>2022</v>
      </c>
      <c r="B9" s="41">
        <f>INDEX('Combined Data'!$B$4:$AK$4,1,MATCH('BPEiC-CO2'!$A9,'Combined Data'!$B$2:$AK$2))*10^12</f>
        <v>33358336362132.926</v>
      </c>
      <c r="C9" s="41">
        <f>INDEX('Combined Data'!$B$9:$AK$9,1,MATCH('BPEiC-CO2'!$A9,'Combined Data'!$B$2:$AK$2))*10^12</f>
        <v>20994917722964.988</v>
      </c>
      <c r="D9" s="41">
        <f>INDEX('Combined Data'!$B$14:$AK$14,1,MATCH('BPEiC-CO2'!$A9,'Combined Data'!$B$2:$AK$2))*10^12</f>
        <v>19236930085136.766</v>
      </c>
      <c r="E9" s="41">
        <f>INDEX('Combined Data'!$B$20:$AK$20,1,MATCH('BPEiC-CO2'!$A9,'Combined Data'!$B$2:$AK$2))*10^12</f>
        <v>3683134067873.0176</v>
      </c>
      <c r="F9" s="41">
        <v>0</v>
      </c>
      <c r="G9" s="41">
        <f>INDEX('Combined Data'!$B$34:$AK$34,1,MATCH(A9,'Combined Data'!$B$2:$AK$2,0))*10^12</f>
        <v>1051447061232.6969</v>
      </c>
      <c r="H9" s="41">
        <f>INDEX('Combined Data'!$B$42:$AK$42,1,MATCH(A9,'Combined Data'!$B$2:$AK$2,0))*10^12</f>
        <v>515550497402.9267</v>
      </c>
      <c r="I9" s="41">
        <f>INDEX('Combined Data'!$B$54:$AK$54,1,MATCH('BPEiC-CO2'!$A9,'Combined Data'!$B$2:$AK$2))*10^12</f>
        <v>2243971009323.4087</v>
      </c>
    </row>
    <row r="10" spans="1:9" x14ac:dyDescent="0.2">
      <c r="A10" s="8">
        <v>2023</v>
      </c>
      <c r="B10" s="41">
        <f>INDEX('Combined Data'!$B$4:$AK$4,1,MATCH('BPEiC-CO2'!$A10,'Combined Data'!$B$2:$AK$2))*10^12</f>
        <v>34982479318291.609</v>
      </c>
      <c r="C10" s="41">
        <f>INDEX('Combined Data'!$B$9:$AK$9,1,MATCH('BPEiC-CO2'!$A10,'Combined Data'!$B$2:$AK$2))*10^12</f>
        <v>21351392071495.832</v>
      </c>
      <c r="D10" s="41">
        <f>INDEX('Combined Data'!$B$14:$AK$14,1,MATCH('BPEiC-CO2'!$A10,'Combined Data'!$B$2:$AK$2))*10^12</f>
        <v>19989649359186.852</v>
      </c>
      <c r="E10" s="41">
        <f>INDEX('Combined Data'!$B$20:$AK$20,1,MATCH('BPEiC-CO2'!$A10,'Combined Data'!$B$2:$AK$2))*10^12</f>
        <v>3806342038708.0562</v>
      </c>
      <c r="F10" s="41">
        <v>0</v>
      </c>
      <c r="G10" s="41">
        <f>INDEX('Combined Data'!$B$34:$AK$34,1,MATCH(A10,'Combined Data'!$B$2:$AK$2,0))*10^12</f>
        <v>1108911899811.6392</v>
      </c>
      <c r="H10" s="41">
        <f>INDEX('Combined Data'!$B$42:$AK$42,1,MATCH(A10,'Combined Data'!$B$2:$AK$2,0))*10^12</f>
        <v>526568804622.83649</v>
      </c>
      <c r="I10" s="41">
        <f>INDEX('Combined Data'!$B$54:$AK$54,1,MATCH('BPEiC-CO2'!$A10,'Combined Data'!$B$2:$AK$2))*10^12</f>
        <v>2331361039497.4146</v>
      </c>
    </row>
    <row r="11" spans="1:9" x14ac:dyDescent="0.2">
      <c r="A11" s="8">
        <v>2024</v>
      </c>
      <c r="B11" s="41">
        <f>INDEX('Combined Data'!$B$4:$AK$4,1,MATCH('BPEiC-CO2'!$A11,'Combined Data'!$B$2:$AK$2))*10^12</f>
        <v>36657455567130.211</v>
      </c>
      <c r="C11" s="41">
        <f>INDEX('Combined Data'!$B$9:$AK$9,1,MATCH('BPEiC-CO2'!$A11,'Combined Data'!$B$2:$AK$2))*10^12</f>
        <v>22661508096080.434</v>
      </c>
      <c r="D11" s="41">
        <f>INDEX('Combined Data'!$B$14:$AK$14,1,MATCH('BPEiC-CO2'!$A11,'Combined Data'!$B$2:$AK$2))*10^12</f>
        <v>20837866091062.684</v>
      </c>
      <c r="E11" s="41">
        <f>INDEX('Combined Data'!$B$20:$AK$20,1,MATCH('BPEiC-CO2'!$A11,'Combined Data'!$B$2:$AK$2))*10^12</f>
        <v>3933673046163.2144</v>
      </c>
      <c r="F11" s="41">
        <v>0</v>
      </c>
      <c r="G11" s="41">
        <f>INDEX('Combined Data'!$B$34:$AK$34,1,MATCH(A11,'Combined Data'!$B$2:$AK$2,0))*10^12</f>
        <v>1169820750747.7024</v>
      </c>
      <c r="H11" s="41">
        <f>INDEX('Combined Data'!$B$42:$AK$42,1,MATCH(A11,'Combined Data'!$B$2:$AK$2,0))*10^12</f>
        <v>537932480328.9137</v>
      </c>
      <c r="I11" s="41">
        <f>INDEX('Combined Data'!$B$54:$AK$54,1,MATCH('BPEiC-CO2'!$A11,'Combined Data'!$B$2:$AK$2))*10^12</f>
        <v>2429610330438.1182</v>
      </c>
    </row>
    <row r="12" spans="1:9" x14ac:dyDescent="0.2">
      <c r="A12" s="8">
        <v>2025</v>
      </c>
      <c r="B12" s="41">
        <f>INDEX('Combined Data'!$B$4:$AK$4,1,MATCH('BPEiC-CO2'!$A12,'Combined Data'!$B$2:$AK$2))*10^12</f>
        <v>38389287655740.242</v>
      </c>
      <c r="C12" s="41">
        <f>INDEX('Combined Data'!$B$9:$AK$9,1,MATCH('BPEiC-CO2'!$A12,'Combined Data'!$B$2:$AK$2))*10^12</f>
        <v>22881272850401.004</v>
      </c>
      <c r="D12" s="41">
        <f>INDEX('Combined Data'!$B$14:$AK$14,1,MATCH('BPEiC-CO2'!$A12,'Combined Data'!$B$2:$AK$2))*10^12</f>
        <v>21677533446314.742</v>
      </c>
      <c r="E12" s="41">
        <f>INDEX('Combined Data'!$B$20:$AK$20,1,MATCH('BPEiC-CO2'!$A12,'Combined Data'!$B$2:$AK$2))*10^12</f>
        <v>4065262158216.8101</v>
      </c>
      <c r="F12" s="41">
        <v>0</v>
      </c>
      <c r="G12" s="41">
        <f>INDEX('Combined Data'!$B$34:$AK$34,1,MATCH(A12,'Combined Data'!$B$2:$AK$2,0))*10^12</f>
        <v>1234385940405.8616</v>
      </c>
      <c r="H12" s="41">
        <f>INDEX('Combined Data'!$B$42:$AK$42,1,MATCH(A12,'Combined Data'!$B$2:$AK$2,0))*10^12</f>
        <v>549654145097.48022</v>
      </c>
      <c r="I12" s="41">
        <f>INDEX('Combined Data'!$B$54:$AK$54,1,MATCH('BPEiC-CO2'!$A12,'Combined Data'!$B$2:$AK$2))*10^12</f>
        <v>2526979108532.2012</v>
      </c>
    </row>
    <row r="13" spans="1:9" x14ac:dyDescent="0.2">
      <c r="A13" s="8">
        <v>2026</v>
      </c>
      <c r="B13" s="41">
        <f>INDEX('Combined Data'!$B$4:$AK$4,1,MATCH('BPEiC-CO2'!$A13,'Combined Data'!$B$2:$AK$2))*10^12</f>
        <v>40183634424994.508</v>
      </c>
      <c r="C13" s="41">
        <f>INDEX('Combined Data'!$B$9:$AK$9,1,MATCH('BPEiC-CO2'!$A13,'Combined Data'!$B$2:$AK$2))*10^12</f>
        <v>23418539855329.957</v>
      </c>
      <c r="D13" s="41">
        <f>INDEX('Combined Data'!$B$14:$AK$14,1,MATCH('BPEiC-CO2'!$A13,'Combined Data'!$B$2:$AK$2))*10^12</f>
        <v>22304843956083.844</v>
      </c>
      <c r="E13" s="41">
        <f>INDEX('Combined Data'!$B$20:$AK$20,1,MATCH('BPEiC-CO2'!$A13,'Combined Data'!$B$2:$AK$2))*10^12</f>
        <v>4201253101050.895</v>
      </c>
      <c r="F13" s="41">
        <v>0</v>
      </c>
      <c r="G13" s="41">
        <f>INDEX('Combined Data'!$B$34:$AK$34,1,MATCH(A13,'Combined Data'!$B$2:$AK$2,0))*10^12</f>
        <v>1302832999292.5696</v>
      </c>
      <c r="H13" s="41">
        <f>INDEX('Combined Data'!$B$42:$AK$42,1,MATCH(A13,'Combined Data'!$B$2:$AK$2,0))*10^12</f>
        <v>561746906501.09839</v>
      </c>
      <c r="I13" s="41">
        <f>INDEX('Combined Data'!$B$54:$AK$54,1,MATCH('BPEiC-CO2'!$A13,'Combined Data'!$B$2:$AK$2))*10^12</f>
        <v>2600468866443.1128</v>
      </c>
    </row>
    <row r="14" spans="1:9" x14ac:dyDescent="0.2">
      <c r="A14" s="8">
        <v>2027</v>
      </c>
      <c r="B14" s="41">
        <f>INDEX('Combined Data'!$B$4:$AK$4,1,MATCH('BPEiC-CO2'!$A14,'Combined Data'!$B$2:$AK$2))*10^12</f>
        <v>42045870169135.969</v>
      </c>
      <c r="C14" s="41">
        <f>INDEX('Combined Data'!$B$9:$AK$9,1,MATCH('BPEiC-CO2'!$A14,'Combined Data'!$B$2:$AK$2))*10^12</f>
        <v>24345395716547.566</v>
      </c>
      <c r="D14" s="41">
        <f>INDEX('Combined Data'!$B$14:$AK$14,1,MATCH('BPEiC-CO2'!$A14,'Combined Data'!$B$2:$AK$2))*10^12</f>
        <v>23084113112027.941</v>
      </c>
      <c r="E14" s="41">
        <f>INDEX('Combined Data'!$B$20:$AK$20,1,MATCH('BPEiC-CO2'!$A14,'Combined Data'!$B$2:$AK$2))*10^12</f>
        <v>4341793064129.0195</v>
      </c>
      <c r="F14" s="41">
        <v>0</v>
      </c>
      <c r="G14" s="41">
        <f>INDEX('Combined Data'!$B$34:$AK$34,1,MATCH(A14,'Combined Data'!$B$2:$AK$2,0))*10^12</f>
        <v>1375401485727.731</v>
      </c>
      <c r="H14" s="41">
        <f>INDEX('Combined Data'!$B$42:$AK$42,1,MATCH(A14,'Combined Data'!$B$2:$AK$2,0))*10^12</f>
        <v>574224378227.42883</v>
      </c>
      <c r="I14" s="41">
        <f>INDEX('Combined Data'!$B$54:$AK$54,1,MATCH('BPEiC-CO2'!$A14,'Combined Data'!$B$2:$AK$2))*10^12</f>
        <v>2691198463411.4727</v>
      </c>
    </row>
    <row r="15" spans="1:9" x14ac:dyDescent="0.2">
      <c r="A15" s="8">
        <v>2028</v>
      </c>
      <c r="B15" s="41">
        <f>INDEX('Combined Data'!$B$4:$AK$4,1,MATCH('BPEiC-CO2'!$A15,'Combined Data'!$B$2:$AK$2))*10^12</f>
        <v>43981180910953.156</v>
      </c>
      <c r="C15" s="41">
        <f>INDEX('Combined Data'!$B$9:$AK$9,1,MATCH('BPEiC-CO2'!$A15,'Combined Data'!$B$2:$AK$2))*10^12</f>
        <v>25313327414344.445</v>
      </c>
      <c r="D15" s="41">
        <f>INDEX('Combined Data'!$B$14:$AK$14,1,MATCH('BPEiC-CO2'!$A15,'Combined Data'!$B$2:$AK$2))*10^12</f>
        <v>23812571419424.625</v>
      </c>
      <c r="E15" s="41">
        <f>INDEX('Combined Data'!$B$20:$AK$20,1,MATCH('BPEiC-CO2'!$A15,'Combined Data'!$B$2:$AK$2))*10^12</f>
        <v>4487034431836.9756</v>
      </c>
      <c r="F15" s="41">
        <v>0</v>
      </c>
      <c r="G15" s="41">
        <f>INDEX('Combined Data'!$B$34:$AK$34,1,MATCH(A15,'Combined Data'!$B$2:$AK$2,0))*10^12</f>
        <v>1452345861650.5925</v>
      </c>
      <c r="H15" s="41">
        <f>INDEX('Combined Data'!$B$42:$AK$42,1,MATCH(A15,'Combined Data'!$B$2:$AK$2,0))*10^12</f>
        <v>587100699952.67163</v>
      </c>
      <c r="I15" s="41">
        <f>INDEX('Combined Data'!$B$54:$AK$54,1,MATCH('BPEiC-CO2'!$A15,'Combined Data'!$B$2:$AK$2))*10^12</f>
        <v>2776286729344.8828</v>
      </c>
    </row>
    <row r="16" spans="1:9" x14ac:dyDescent="0.2">
      <c r="A16" s="8">
        <v>2029</v>
      </c>
      <c r="B16" s="41">
        <f>INDEX('Combined Data'!$B$4:$AK$4,1,MATCH('BPEiC-CO2'!$A16,'Combined Data'!$B$2:$AK$2))*10^12</f>
        <v>45994609330195.508</v>
      </c>
      <c r="C16" s="41">
        <f>INDEX('Combined Data'!$B$9:$AK$9,1,MATCH('BPEiC-CO2'!$A16,'Combined Data'!$B$2:$AK$2))*10^12</f>
        <v>26324295989870.172</v>
      </c>
      <c r="D16" s="41">
        <f>INDEX('Combined Data'!$B$14:$AK$14,1,MATCH('BPEiC-CO2'!$A16,'Combined Data'!$B$2:$AK$2))*10^12</f>
        <v>24643029392317.148</v>
      </c>
      <c r="E16" s="41">
        <f>INDEX('Combined Data'!$B$20:$AK$20,1,MATCH('BPEiC-CO2'!$A16,'Combined Data'!$B$2:$AK$2))*10^12</f>
        <v>4637136515123.5449</v>
      </c>
      <c r="F16" s="41">
        <v>0</v>
      </c>
      <c r="G16" s="41">
        <f>INDEX('Combined Data'!$B$34:$AK$34,1,MATCH(A16,'Combined Data'!$B$2:$AK$2,0))*10^12</f>
        <v>1533936422266.4968</v>
      </c>
      <c r="H16" s="41">
        <f>INDEX('Combined Data'!$B$42:$AK$42,1,MATCH(A16,'Combined Data'!$B$2:$AK$2,0))*10^12</f>
        <v>600390557999.42249</v>
      </c>
      <c r="I16" s="41">
        <f>INDEX('Combined Data'!$B$54:$AK$54,1,MATCH('BPEiC-CO2'!$A16,'Combined Data'!$B$2:$AK$2))*10^12</f>
        <v>2872982686507.834</v>
      </c>
    </row>
    <row r="17" spans="1:9" x14ac:dyDescent="0.2">
      <c r="A17" s="8">
        <v>2030</v>
      </c>
      <c r="B17" s="41">
        <f>INDEX('Combined Data'!$B$4:$AK$4,1,MATCH('BPEiC-CO2'!$A17,'Combined Data'!$B$2:$AK$2))*10^12</f>
        <v>48091133923162.141</v>
      </c>
      <c r="C17" s="41">
        <f>INDEX('Combined Data'!$B$9:$AK$9,1,MATCH('BPEiC-CO2'!$A17,'Combined Data'!$B$2:$AK$2))*10^12</f>
        <v>27380360060057.641</v>
      </c>
      <c r="D17" s="41">
        <f>INDEX('Combined Data'!$B$14:$AK$14,1,MATCH('BPEiC-CO2'!$A17,'Combined Data'!$B$2:$AK$2))*10^12</f>
        <v>25473633180430.367</v>
      </c>
      <c r="E17" s="41">
        <f>INDEX('Combined Data'!$B$20:$AK$20,1,MATCH('BPEiC-CO2'!$A17,'Combined Data'!$B$2:$AK$2))*10^12</f>
        <v>4792256893296.7637</v>
      </c>
      <c r="F17" s="41">
        <v>0</v>
      </c>
      <c r="G17" s="41">
        <f>INDEX('Combined Data'!$B$34:$AK$34,1,MATCH(A17,'Combined Data'!$B$2:$AK$2,0))*10^12</f>
        <v>1620460284451.1692</v>
      </c>
      <c r="H17" s="41">
        <f>INDEX('Combined Data'!$B$42:$AK$42,1,MATCH(A17,'Combined Data'!$B$2:$AK$2,0))*10^12</f>
        <v>614109206809.95654</v>
      </c>
      <c r="I17" s="41">
        <f>INDEX('Combined Data'!$B$54:$AK$54,1,MATCH('BPEiC-CO2'!$A17,'Combined Data'!$B$2:$AK$2))*10^12</f>
        <v>2969794532191.4238</v>
      </c>
    </row>
    <row r="18" spans="1:9" x14ac:dyDescent="0.2">
      <c r="A18" s="8">
        <v>2031</v>
      </c>
      <c r="B18" s="41">
        <f>INDEX('Combined Data'!$B$4:$AK$4,1,MATCH('BPEiC-CO2'!$A18,'Combined Data'!$B$2:$AK$2))*10^12</f>
        <v>49155214209863.5</v>
      </c>
      <c r="C18" s="41">
        <f>INDEX('Combined Data'!$B$9:$AK$9,1,MATCH('BPEiC-CO2'!$A18,'Combined Data'!$B$2:$AK$2))*10^12</f>
        <v>28483680773162.234</v>
      </c>
      <c r="D18" s="41">
        <f>INDEX('Combined Data'!$B$14:$AK$14,1,MATCH('BPEiC-CO2'!$A18,'Combined Data'!$B$2:$AK$2))*10^12</f>
        <v>26037271187828.289</v>
      </c>
      <c r="E18" s="41">
        <f>INDEX('Combined Data'!$B$20:$AK$20,1,MATCH('BPEiC-CO2'!$A18,'Combined Data'!$B$2:$AK$2))*10^12</f>
        <v>4898291949511.3516</v>
      </c>
      <c r="F18" s="41">
        <v>0</v>
      </c>
      <c r="G18" s="41">
        <f>INDEX('Combined Data'!$B$34:$AK$34,1,MATCH(A18,'Combined Data'!$B$2:$AK$2,0))*10^12</f>
        <v>1712222437550.7971</v>
      </c>
      <c r="H18" s="41">
        <f>INDEX('Combined Data'!$B$42:$AK$42,1,MATCH(A18,'Combined Data'!$B$2:$AK$2,0))*10^12</f>
        <v>621297843324.94629</v>
      </c>
      <c r="I18" s="41">
        <f>INDEX('Combined Data'!$B$54:$AK$54,1,MATCH('BPEiC-CO2'!$A18,'Combined Data'!$B$2:$AK$2))*10^12</f>
        <v>3035505185267.4653</v>
      </c>
    </row>
    <row r="19" spans="1:9" x14ac:dyDescent="0.2">
      <c r="A19" s="8">
        <v>2032</v>
      </c>
      <c r="B19" s="41">
        <f>INDEX('Combined Data'!$B$4:$AK$4,1,MATCH('BPEiC-CO2'!$A19,'Combined Data'!$B$2:$AK$2))*10^12</f>
        <v>50242838687857.07</v>
      </c>
      <c r="C19" s="41">
        <f>INDEX('Combined Data'!$B$9:$AK$9,1,MATCH('BPEiC-CO2'!$A19,'Combined Data'!$B$2:$AK$2))*10^12</f>
        <v>29636527018327.879</v>
      </c>
      <c r="D19" s="41">
        <f>INDEX('Combined Data'!$B$14:$AK$14,1,MATCH('BPEiC-CO2'!$A19,'Combined Data'!$B$2:$AK$2))*10^12</f>
        <v>26613380435631.27</v>
      </c>
      <c r="E19" s="41">
        <f>INDEX('Combined Data'!$B$20:$AK$20,1,MATCH('BPEiC-CO2'!$A19,'Combined Data'!$B$2:$AK$2))*10^12</f>
        <v>5006673172343.627</v>
      </c>
      <c r="F19" s="41">
        <v>0</v>
      </c>
      <c r="G19" s="41">
        <f>INDEX('Combined Data'!$B$34:$AK$34,1,MATCH(A19,'Combined Data'!$B$2:$AK$2,0))*10^12</f>
        <v>1809546858867.8657</v>
      </c>
      <c r="H19" s="41">
        <f>INDEX('Combined Data'!$B$42:$AK$42,1,MATCH(A19,'Combined Data'!$B$2:$AK$2,0))*10^12</f>
        <v>628570628545.69006</v>
      </c>
      <c r="I19" s="41">
        <f>INDEX('Combined Data'!$B$54:$AK$54,1,MATCH('BPEiC-CO2'!$A19,'Combined Data'!$B$2:$AK$2))*10^12</f>
        <v>3102669773920.8267</v>
      </c>
    </row>
    <row r="20" spans="1:9" x14ac:dyDescent="0.2">
      <c r="A20" s="8">
        <v>2033</v>
      </c>
      <c r="B20" s="41">
        <f>INDEX('Combined Data'!$B$4:$AK$4,1,MATCH('BPEiC-CO2'!$A20,'Combined Data'!$B$2:$AK$2))*10^12</f>
        <v>51354528303682.828</v>
      </c>
      <c r="C20" s="41">
        <f>INDEX('Combined Data'!$B$9:$AK$9,1,MATCH('BPEiC-CO2'!$A20,'Combined Data'!$B$2:$AK$2))*10^12</f>
        <v>30841280902251.93</v>
      </c>
      <c r="D20" s="41">
        <f>INDEX('Combined Data'!$B$14:$AK$14,1,MATCH('BPEiC-CO2'!$A20,'Combined Data'!$B$2:$AK$2))*10^12</f>
        <v>27202236866616.77</v>
      </c>
      <c r="E20" s="41">
        <f>INDEX('Combined Data'!$B$20:$AK$20,1,MATCH('BPEiC-CO2'!$A20,'Combined Data'!$B$2:$AK$2))*10^12</f>
        <v>5117452473849.793</v>
      </c>
      <c r="F20" s="41">
        <v>0</v>
      </c>
      <c r="G20" s="41">
        <f>INDEX('Combined Data'!$B$34:$AK$34,1,MATCH(A20,'Combined Data'!$B$2:$AK$2,0))*10^12</f>
        <v>1912777697909.3413</v>
      </c>
      <c r="H20" s="41">
        <f>INDEX('Combined Data'!$B$42:$AK$42,1,MATCH(A20,'Combined Data'!$B$2:$AK$2,0))*10^12</f>
        <v>635928547499.69116</v>
      </c>
      <c r="I20" s="41">
        <f>INDEX('Combined Data'!$B$54:$AK$54,1,MATCH('BPEiC-CO2'!$A20,'Combined Data'!$B$2:$AK$2))*10^12</f>
        <v>3171320468409.5093</v>
      </c>
    </row>
    <row r="21" spans="1:9" x14ac:dyDescent="0.2">
      <c r="A21" s="8">
        <v>2034</v>
      </c>
      <c r="B21" s="41">
        <f>INDEX('Combined Data'!$B$4:$AK$4,1,MATCH('BPEiC-CO2'!$A21,'Combined Data'!$B$2:$AK$2))*10^12</f>
        <v>52490815530515.656</v>
      </c>
      <c r="C21" s="41">
        <f>INDEX('Combined Data'!$B$9:$AK$9,1,MATCH('BPEiC-CO2'!$A21,'Combined Data'!$B$2:$AK$2))*10^12</f>
        <v>32100443506694.27</v>
      </c>
      <c r="D21" s="41">
        <f>INDEX('Combined Data'!$B$14:$AK$14,1,MATCH('BPEiC-CO2'!$A21,'Combined Data'!$B$2:$AK$2))*10^12</f>
        <v>27804122529163.125</v>
      </c>
      <c r="E21" s="41">
        <f>INDEX('Combined Data'!$B$20:$AK$20,1,MATCH('BPEiC-CO2'!$A21,'Combined Data'!$B$2:$AK$2))*10^12</f>
        <v>5230682914709.3301</v>
      </c>
      <c r="F21" s="41">
        <v>0</v>
      </c>
      <c r="G21" s="41">
        <f>INDEX('Combined Data'!$B$34:$AK$34,1,MATCH(A21,'Combined Data'!$B$2:$AK$2,0))*10^12</f>
        <v>2022280535275.6445</v>
      </c>
      <c r="H21" s="41">
        <f>INDEX('Combined Data'!$B$42:$AK$42,1,MATCH(A21,'Combined Data'!$B$2:$AK$2,0))*10^12</f>
        <v>643372596744.98352</v>
      </c>
      <c r="I21" s="41">
        <f>INDEX('Combined Data'!$B$54:$AK$54,1,MATCH('BPEiC-CO2'!$A21,'Combined Data'!$B$2:$AK$2))*10^12</f>
        <v>3241490150801.252</v>
      </c>
    </row>
    <row r="22" spans="1:9" x14ac:dyDescent="0.2">
      <c r="A22" s="8">
        <v>2035</v>
      </c>
      <c r="B22" s="41">
        <f>INDEX('Combined Data'!$B$4:$AK$4,1,MATCH('BPEiC-CO2'!$A22,'Combined Data'!$B$2:$AK$2))*10^12</f>
        <v>53652244623207.477</v>
      </c>
      <c r="C22" s="41">
        <f>INDEX('Combined Data'!$B$9:$AK$9,1,MATCH('BPEiC-CO2'!$A22,'Combined Data'!$B$2:$AK$2))*10^12</f>
        <v>33416640941284.512</v>
      </c>
      <c r="D22" s="41">
        <f>INDEX('Combined Data'!$B$14:$AK$14,1,MATCH('BPEiC-CO2'!$A22,'Combined Data'!$B$2:$AK$2))*10^12</f>
        <v>28419325712344.094</v>
      </c>
      <c r="E22" s="41">
        <f>INDEX('Combined Data'!$B$20:$AK$20,1,MATCH('BPEiC-CO2'!$A22,'Combined Data'!$B$2:$AK$2))*10^12</f>
        <v>5346418729639.8066</v>
      </c>
      <c r="F22" s="41">
        <v>0</v>
      </c>
      <c r="G22" s="41">
        <f>INDEX('Combined Data'!$B$34:$AK$34,1,MATCH(A22,'Combined Data'!$B$2:$AK$2,0))*10^12</f>
        <v>2138443720872.8276</v>
      </c>
      <c r="H22" s="41">
        <f>INDEX('Combined Data'!$B$42:$AK$42,1,MATCH(A22,'Combined Data'!$B$2:$AK$2,0))*10^12</f>
        <v>650903784505.10461</v>
      </c>
      <c r="I22" s="41">
        <f>INDEX('Combined Data'!$B$54:$AK$54,1,MATCH('BPEiC-CO2'!$A22,'Combined Data'!$B$2:$AK$2))*10^12</f>
        <v>3313212430723.2686</v>
      </c>
    </row>
    <row r="23" spans="1:9" x14ac:dyDescent="0.2">
      <c r="A23" s="8">
        <v>2036</v>
      </c>
      <c r="B23" s="41">
        <f>INDEX('Combined Data'!$B$4:$AK$4,1,MATCH('BPEiC-CO2'!$A23,'Combined Data'!$B$2:$AK$2))*10^12</f>
        <v>54839371878972.547</v>
      </c>
      <c r="C23" s="41">
        <f>INDEX('Combined Data'!$B$9:$AK$9,1,MATCH('BPEiC-CO2'!$A23,'Combined Data'!$B$2:$AK$2))*10^12</f>
        <v>34792630706825.855</v>
      </c>
      <c r="D23" s="41">
        <f>INDEX('Combined Data'!$B$14:$AK$14,1,MATCH('BPEiC-CO2'!$A23,'Combined Data'!$B$2:$AK$2))*10^12</f>
        <v>29048141084012.547</v>
      </c>
      <c r="E23" s="41">
        <f>INDEX('Combined Data'!$B$20:$AK$20,1,MATCH('BPEiC-CO2'!$A23,'Combined Data'!$B$2:$AK$2))*10^12</f>
        <v>5464715353374.0332</v>
      </c>
      <c r="F23" s="41">
        <v>0</v>
      </c>
      <c r="G23" s="41">
        <f>INDEX('Combined Data'!$B$34:$AK$34,1,MATCH(A23,'Combined Data'!$B$2:$AK$2,0))*10^12</f>
        <v>2261679797774.2954</v>
      </c>
      <c r="H23" s="41">
        <f>INDEX('Combined Data'!$B$42:$AK$42,1,MATCH(A23,'Combined Data'!$B$2:$AK$2,0))*10^12</f>
        <v>658523130805.65015</v>
      </c>
      <c r="I23" s="41">
        <f>INDEX('Combined Data'!$B$54:$AK$54,1,MATCH('BPEiC-CO2'!$A23,'Combined Data'!$B$2:$AK$2))*10^12</f>
        <v>3386521661460.4653</v>
      </c>
    </row>
    <row r="24" spans="1:9" x14ac:dyDescent="0.2">
      <c r="A24" s="8">
        <v>2037</v>
      </c>
      <c r="B24" s="41">
        <f>INDEX('Combined Data'!$B$4:$AK$4,1,MATCH('BPEiC-CO2'!$A24,'Combined Data'!$B$2:$AK$2))*10^12</f>
        <v>56052765903840.719</v>
      </c>
      <c r="C24" s="41">
        <f>INDEX('Combined Data'!$B$9:$AK$9,1,MATCH('BPEiC-CO2'!$A24,'Combined Data'!$B$2:$AK$2))*10^12</f>
        <v>36231308385077.352</v>
      </c>
      <c r="D24" s="41">
        <f>INDEX('Combined Data'!$B$14:$AK$14,1,MATCH('BPEiC-CO2'!$A24,'Combined Data'!$B$2:$AK$2))*10^12</f>
        <v>29690869831939.418</v>
      </c>
      <c r="E24" s="41">
        <f>INDEX('Combined Data'!$B$20:$AK$20,1,MATCH('BPEiC-CO2'!$A24,'Combined Data'!$B$2:$AK$2))*10^12</f>
        <v>5585629447212.0029</v>
      </c>
      <c r="F24" s="41">
        <v>0</v>
      </c>
      <c r="G24" s="41">
        <f>INDEX('Combined Data'!$B$34:$AK$34,1,MATCH(A24,'Combined Data'!$B$2:$AK$2,0))*10^12</f>
        <v>2392427012957.1465</v>
      </c>
      <c r="H24" s="41">
        <f>INDEX('Combined Data'!$B$42:$AK$42,1,MATCH(A24,'Combined Data'!$B$2:$AK$2,0))*10^12</f>
        <v>666231667612.42664</v>
      </c>
      <c r="I24" s="41">
        <f>INDEX('Combined Data'!$B$54:$AK$54,1,MATCH('BPEiC-CO2'!$A24,'Combined Data'!$B$2:$AK$2))*10^12</f>
        <v>3461452956409.8584</v>
      </c>
    </row>
    <row r="25" spans="1:9" x14ac:dyDescent="0.2">
      <c r="A25" s="8">
        <v>2038</v>
      </c>
      <c r="B25" s="41">
        <f>INDEX('Combined Data'!$B$4:$AK$4,1,MATCH('BPEiC-CO2'!$A25,'Combined Data'!$B$2:$AK$2))*10^12</f>
        <v>57293007885006.32</v>
      </c>
      <c r="C25" s="41">
        <f>INDEX('Combined Data'!$B$9:$AK$9,1,MATCH('BPEiC-CO2'!$A25,'Combined Data'!$B$2:$AK$2))*10^12</f>
        <v>37735714671820.039</v>
      </c>
      <c r="D25" s="41">
        <f>INDEX('Combined Data'!$B$14:$AK$14,1,MATCH('BPEiC-CO2'!$A25,'Combined Data'!$B$2:$AK$2))*10^12</f>
        <v>30347819808075.59</v>
      </c>
      <c r="E25" s="41">
        <f>INDEX('Combined Data'!$B$20:$AK$20,1,MATCH('BPEiC-CO2'!$A25,'Combined Data'!$B$2:$AK$2))*10^12</f>
        <v>5709218926160.3105</v>
      </c>
      <c r="F25" s="41">
        <v>0</v>
      </c>
      <c r="G25" s="41">
        <f>INDEX('Combined Data'!$B$34:$AK$34,1,MATCH(A25,'Combined Data'!$B$2:$AK$2,0))*10^12</f>
        <v>2531150920814.1602</v>
      </c>
      <c r="H25" s="41">
        <f>INDEX('Combined Data'!$B$42:$AK$42,1,MATCH(A25,'Combined Data'!$B$2:$AK$2,0))*10^12</f>
        <v>674030438971.2207</v>
      </c>
      <c r="I25" s="41">
        <f>INDEX('Combined Data'!$B$54:$AK$54,1,MATCH('BPEiC-CO2'!$A25,'Combined Data'!$B$2:$AK$2))*10^12</f>
        <v>3538042205899.064</v>
      </c>
    </row>
    <row r="26" spans="1:9" x14ac:dyDescent="0.2">
      <c r="A26" s="8">
        <v>2039</v>
      </c>
      <c r="B26" s="41">
        <f>INDEX('Combined Data'!$B$4:$AK$4,1,MATCH('BPEiC-CO2'!$A26,'Combined Data'!$B$2:$AK$2))*10^12</f>
        <v>58560691869203.219</v>
      </c>
      <c r="C26" s="41">
        <f>INDEX('Combined Data'!$B$9:$AK$9,1,MATCH('BPEiC-CO2'!$A26,'Combined Data'!$B$2:$AK$2))*10^12</f>
        <v>39309042770878.125</v>
      </c>
      <c r="D26" s="41">
        <f>INDEX('Combined Data'!$B$14:$AK$14,1,MATCH('BPEiC-CO2'!$A26,'Combined Data'!$B$2:$AK$2))*10^12</f>
        <v>31019305676005.715</v>
      </c>
      <c r="E26" s="41">
        <f>INDEX('Combined Data'!$B$20:$AK$20,1,MATCH('BPEiC-CO2'!$A26,'Combined Data'!$B$2:$AK$2))*10^12</f>
        <v>5835542986672.0869</v>
      </c>
      <c r="F26" s="41">
        <v>0</v>
      </c>
      <c r="G26" s="41">
        <f>INDEX('Combined Data'!$B$34:$AK$34,1,MATCH(A26,'Combined Data'!$B$2:$AK$2,0))*10^12</f>
        <v>2678346088392.9272</v>
      </c>
      <c r="H26" s="41">
        <f>INDEX('Combined Data'!$B$42:$AK$42,1,MATCH(A26,'Combined Data'!$B$2:$AK$2,0))*10^12</f>
        <v>681920501149.20483</v>
      </c>
      <c r="I26" s="41">
        <f>INDEX('Combined Data'!$B$54:$AK$54,1,MATCH('BPEiC-CO2'!$A26,'Combined Data'!$B$2:$AK$2))*10^12</f>
        <v>3616326094376.9229</v>
      </c>
    </row>
    <row r="27" spans="1:9" x14ac:dyDescent="0.2">
      <c r="A27" s="8">
        <v>2040</v>
      </c>
      <c r="B27" s="41">
        <f>INDEX('Combined Data'!$B$4:$AK$4,1,MATCH('BPEiC-CO2'!$A27,'Combined Data'!$B$2:$AK$2))*10^12</f>
        <v>59856425047239.18</v>
      </c>
      <c r="C27" s="41">
        <f>INDEX('Combined Data'!$B$9:$AK$9,1,MATCH('BPEiC-CO2'!$A27,'Combined Data'!$B$2:$AK$2))*10^12</f>
        <v>40954646167677.305</v>
      </c>
      <c r="D27" s="41">
        <f>INDEX('Combined Data'!$B$14:$AK$14,1,MATCH('BPEiC-CO2'!$A27,'Combined Data'!$B$2:$AK$2))*10^12</f>
        <v>31705649061664.668</v>
      </c>
      <c r="E27" s="41">
        <f>INDEX('Combined Data'!$B$20:$AK$20,1,MATCH('BPEiC-CO2'!$A27,'Combined Data'!$B$2:$AK$2))*10^12</f>
        <v>5964662135000.7031</v>
      </c>
      <c r="F27" s="41">
        <v>0</v>
      </c>
      <c r="G27" s="41">
        <f>INDEX('Combined Data'!$B$34:$AK$34,1,MATCH(A27,'Combined Data'!$B$2:$AK$2,0))*10^12</f>
        <v>2834537907784.2788</v>
      </c>
      <c r="H27" s="41">
        <f>INDEX('Combined Data'!$B$42:$AK$42,1,MATCH(A27,'Combined Data'!$B$2:$AK$2,0))*10^12</f>
        <v>689902922777.99878</v>
      </c>
      <c r="I27" s="41">
        <f>INDEX('Combined Data'!$B$54:$AK$54,1,MATCH('BPEiC-CO2'!$A27,'Combined Data'!$B$2:$AK$2))*10^12</f>
        <v>3696342117984.4854</v>
      </c>
    </row>
    <row r="28" spans="1:9" x14ac:dyDescent="0.2">
      <c r="A28" s="8">
        <v>2041</v>
      </c>
      <c r="B28" s="41">
        <f>INDEX('Combined Data'!$B$4:$AK$4,1,MATCH('BPEiC-CO2'!$A28,'Combined Data'!$B$2:$AK$2))*10^12</f>
        <v>61180828044825.984</v>
      </c>
      <c r="C28" s="41">
        <f>INDEX('Combined Data'!$B$9:$AK$9,1,MATCH('BPEiC-CO2'!$A28,'Combined Data'!$B$2:$AK$2))*10^12</f>
        <v>42676046801879.867</v>
      </c>
      <c r="D28" s="41">
        <f>INDEX('Combined Data'!$B$14:$AK$14,1,MATCH('BPEiC-CO2'!$A28,'Combined Data'!$B$2:$AK$2))*10^12</f>
        <v>32407178707388.824</v>
      </c>
      <c r="E28" s="41">
        <f>INDEX('Combined Data'!$B$20:$AK$20,1,MATCH('BPEiC-CO2'!$A28,'Combined Data'!$B$2:$AK$2))*10^12</f>
        <v>6096638216180.8447</v>
      </c>
      <c r="F28" s="41">
        <v>0</v>
      </c>
      <c r="G28" s="41">
        <f>INDEX('Combined Data'!$B$34:$AK$34,1,MATCH(A28,'Combined Data'!$B$2:$AK$2,0))*10^12</f>
        <v>3000284523401.9126</v>
      </c>
      <c r="H28" s="41">
        <f>INDEX('Combined Data'!$B$42:$AK$42,1,MATCH(A28,'Combined Data'!$B$2:$AK$2,0))*10^12</f>
        <v>697978784998.40491</v>
      </c>
      <c r="I28" s="41">
        <f>INDEX('Combined Data'!$B$54:$AK$54,1,MATCH('BPEiC-CO2'!$A28,'Combined Data'!$B$2:$AK$2))*10^12</f>
        <v>3778128602514.7847</v>
      </c>
    </row>
    <row r="29" spans="1:9" x14ac:dyDescent="0.2">
      <c r="A29" s="8">
        <v>2042</v>
      </c>
      <c r="B29" s="41">
        <f>INDEX('Combined Data'!$B$4:$AK$4,1,MATCH('BPEiC-CO2'!$A29,'Combined Data'!$B$2:$AK$2))*10^12</f>
        <v>62534535219844.586</v>
      </c>
      <c r="C29" s="41">
        <f>INDEX('Combined Data'!$B$9:$AK$9,1,MATCH('BPEiC-CO2'!$A29,'Combined Data'!$B$2:$AK$2))*10^12</f>
        <v>44476943659642.828</v>
      </c>
      <c r="D29" s="41">
        <f>INDEX('Combined Data'!$B$14:$AK$14,1,MATCH('BPEiC-CO2'!$A29,'Combined Data'!$B$2:$AK$2))*10^12</f>
        <v>33124230629375.879</v>
      </c>
      <c r="E29" s="41">
        <f>INDEX('Combined Data'!$B$20:$AK$20,1,MATCH('BPEiC-CO2'!$A29,'Combined Data'!$B$2:$AK$2))*10^12</f>
        <v>6231534443650.8252</v>
      </c>
      <c r="F29" s="41">
        <v>0</v>
      </c>
      <c r="G29" s="41">
        <f>INDEX('Combined Data'!$B$34:$AK$34,1,MATCH(A29,'Combined Data'!$B$2:$AK$2,0))*10^12</f>
        <v>3176178878335.3545</v>
      </c>
      <c r="H29" s="41">
        <f>INDEX('Combined Data'!$B$42:$AK$42,1,MATCH(A29,'Combined Data'!$B$2:$AK$2,0))*10^12</f>
        <v>706149181606.83826</v>
      </c>
      <c r="I29" s="41">
        <f>INDEX('Combined Data'!$B$54:$AK$54,1,MATCH('BPEiC-CO2'!$A29,'Combined Data'!$B$2:$AK$2))*10^12</f>
        <v>3861724721769.9863</v>
      </c>
    </row>
    <row r="30" spans="1:9" x14ac:dyDescent="0.2">
      <c r="A30" s="8">
        <v>2043</v>
      </c>
      <c r="B30" s="41">
        <f>INDEX('Combined Data'!$B$4:$AK$4,1,MATCH('BPEiC-CO2'!$A30,'Combined Data'!$B$2:$AK$2))*10^12</f>
        <v>63918194966187.555</v>
      </c>
      <c r="C30" s="41">
        <f>INDEX('Combined Data'!$B$9:$AK$9,1,MATCH('BPEiC-CO2'!$A30,'Combined Data'!$B$2:$AK$2))*10^12</f>
        <v>46361221807104.781</v>
      </c>
      <c r="D30" s="41">
        <f>INDEX('Combined Data'!$B$14:$AK$14,1,MATCH('BPEiC-CO2'!$A30,'Combined Data'!$B$2:$AK$2))*10^12</f>
        <v>33857148278628.734</v>
      </c>
      <c r="E30" s="41">
        <f>INDEX('Combined Data'!$B$20:$AK$20,1,MATCH('BPEiC-CO2'!$A30,'Combined Data'!$B$2:$AK$2))*10^12</f>
        <v>6369415429530.3398</v>
      </c>
      <c r="F30" s="41">
        <v>0</v>
      </c>
      <c r="G30" s="41">
        <f>INDEX('Combined Data'!$B$34:$AK$34,1,MATCH(A30,'Combined Data'!$B$2:$AK$2,0))*10^12</f>
        <v>3362850887270.4956</v>
      </c>
      <c r="H30" s="41">
        <f>INDEX('Combined Data'!$B$42:$AK$42,1,MATCH(A30,'Combined Data'!$B$2:$AK$2,0))*10^12</f>
        <v>714415219203.47034</v>
      </c>
      <c r="I30" s="41">
        <f>INDEX('Combined Data'!$B$54:$AK$54,1,MATCH('BPEiC-CO2'!$A30,'Combined Data'!$B$2:$AK$2))*10^12</f>
        <v>3947170516324.7207</v>
      </c>
    </row>
    <row r="31" spans="1:9" x14ac:dyDescent="0.2">
      <c r="A31" s="8">
        <v>2044</v>
      </c>
      <c r="B31" s="41">
        <f>INDEX('Combined Data'!$B$4:$AK$4,1,MATCH('BPEiC-CO2'!$A31,'Combined Data'!$B$2:$AK$2))*10^12</f>
        <v>65332470024324.547</v>
      </c>
      <c r="C31" s="41">
        <f>INDEX('Combined Data'!$B$9:$AK$9,1,MATCH('BPEiC-CO2'!$A31,'Combined Data'!$B$2:$AK$2))*10^12</f>
        <v>48332961887819.859</v>
      </c>
      <c r="D31" s="41">
        <f>INDEX('Combined Data'!$B$14:$AK$14,1,MATCH('BPEiC-CO2'!$A31,'Combined Data'!$B$2:$AK$2))*10^12</f>
        <v>34606282705460.414</v>
      </c>
      <c r="E31" s="41">
        <f>INDEX('Combined Data'!$B$20:$AK$20,1,MATCH('BPEiC-CO2'!$A31,'Combined Data'!$B$2:$AK$2))*10^12</f>
        <v>6510347215568.1494</v>
      </c>
      <c r="F31" s="41">
        <v>0</v>
      </c>
      <c r="G31" s="41">
        <f>INDEX('Combined Data'!$B$34:$AK$34,1,MATCH(A31,'Combined Data'!$B$2:$AK$2,0))*10^12</f>
        <v>3560969746657.5591</v>
      </c>
      <c r="H31" s="41">
        <f>INDEX('Combined Data'!$B$42:$AK$42,1,MATCH(A31,'Combined Data'!$B$2:$AK$2,0))*10^12</f>
        <v>722778017342.10791</v>
      </c>
      <c r="I31" s="41">
        <f>INDEX('Combined Data'!$B$54:$AK$54,1,MATCH('BPEiC-CO2'!$A31,'Combined Data'!$B$2:$AK$2))*10^12</f>
        <v>4034506912704.5752</v>
      </c>
    </row>
    <row r="32" spans="1:9" x14ac:dyDescent="0.2">
      <c r="A32" s="8">
        <v>2045</v>
      </c>
      <c r="B32" s="41">
        <f>INDEX('Combined Data'!$B$4:$AK$4,1,MATCH('BPEiC-CO2'!$A32,'Combined Data'!$B$2:$AK$2))*10^12</f>
        <v>66778037798739.391</v>
      </c>
      <c r="C32" s="41">
        <f>INDEX('Combined Data'!$B$9:$AK$9,1,MATCH('BPEiC-CO2'!$A32,'Combined Data'!$B$2:$AK$2))*10^12</f>
        <v>50396450108028.539</v>
      </c>
      <c r="D32" s="41">
        <f>INDEX('Combined Data'!$B$14:$AK$14,1,MATCH('BPEiC-CO2'!$A32,'Combined Data'!$B$2:$AK$2))*10^12</f>
        <v>35371992727638.93</v>
      </c>
      <c r="E32" s="41">
        <f>INDEX('Combined Data'!$B$20:$AK$20,1,MATCH('BPEiC-CO2'!$A32,'Combined Data'!$B$2:$AK$2))*10^12</f>
        <v>6654397304774.5225</v>
      </c>
      <c r="F32" s="41">
        <v>0</v>
      </c>
      <c r="G32" s="41">
        <f>INDEX('Combined Data'!$B$34:$AK$34,1,MATCH(A32,'Combined Data'!$B$2:$AK$2,0))*10^12</f>
        <v>3771246389367.2373</v>
      </c>
      <c r="H32" s="41">
        <f>INDEX('Combined Data'!$B$42:$AK$42,1,MATCH(A32,'Combined Data'!$B$2:$AK$2,0))*10^12</f>
        <v>731238708681.82471</v>
      </c>
      <c r="I32" s="41">
        <f>INDEX('Combined Data'!$B$54:$AK$54,1,MATCH('BPEiC-CO2'!$A32,'Combined Data'!$B$2:$AK$2))*10^12</f>
        <v>4123775742988.937</v>
      </c>
    </row>
    <row r="33" spans="1:9" x14ac:dyDescent="0.2">
      <c r="A33" s="8">
        <v>2046</v>
      </c>
      <c r="B33" s="41">
        <f>INDEX('Combined Data'!$B$4:$AK$4,1,MATCH('BPEiC-CO2'!$A33,'Combined Data'!$B$2:$AK$2))*10^12</f>
        <v>68255590682390.844</v>
      </c>
      <c r="C33" s="41">
        <f>INDEX('Combined Data'!$B$9:$AK$9,1,MATCH('BPEiC-CO2'!$A33,'Combined Data'!$B$2:$AK$2))*10^12</f>
        <v>52556188734885.906</v>
      </c>
      <c r="D33" s="41">
        <f>INDEX('Combined Data'!$B$14:$AK$14,1,MATCH('BPEiC-CO2'!$A33,'Combined Data'!$B$2:$AK$2))*10^12</f>
        <v>36154645102252.555</v>
      </c>
      <c r="E33" s="41">
        <f>INDEX('Combined Data'!$B$20:$AK$20,1,MATCH('BPEiC-CO2'!$A33,'Combined Data'!$B$2:$AK$2))*10^12</f>
        <v>6801634693753.5928</v>
      </c>
      <c r="F33" s="41">
        <v>0</v>
      </c>
      <c r="G33" s="41">
        <f>INDEX('Combined Data'!$B$34:$AK$34,1,MATCH(A33,'Combined Data'!$B$2:$AK$2,0))*10^12</f>
        <v>3994436093910.8066</v>
      </c>
      <c r="H33" s="41">
        <f>INDEX('Combined Data'!$B$42:$AK$42,1,MATCH(A33,'Combined Data'!$B$2:$AK$2,0))*10^12</f>
        <v>739798439140.36975</v>
      </c>
      <c r="I33" s="41">
        <f>INDEX('Combined Data'!$B$54:$AK$54,1,MATCH('BPEiC-CO2'!$A33,'Combined Data'!$B$2:$AK$2))*10^12</f>
        <v>4215019764847.5781</v>
      </c>
    </row>
    <row r="34" spans="1:9" x14ac:dyDescent="0.2">
      <c r="A34" s="8">
        <v>2047</v>
      </c>
      <c r="B34" s="41">
        <f>INDEX('Combined Data'!$B$4:$AK$4,1,MATCH('BPEiC-CO2'!$A34,'Combined Data'!$B$2:$AK$2))*10^12</f>
        <v>69765836388352.641</v>
      </c>
      <c r="C34" s="41">
        <f>INDEX('Combined Data'!$B$9:$AK$9,1,MATCH('BPEiC-CO2'!$A34,'Combined Data'!$B$2:$AK$2))*10^12</f>
        <v>54816907134062.484</v>
      </c>
      <c r="D34" s="41">
        <f>INDEX('Combined Data'!$B$14:$AK$14,1,MATCH('BPEiC-CO2'!$A34,'Combined Data'!$B$2:$AK$2))*10^12</f>
        <v>36954614701377.797</v>
      </c>
      <c r="E34" s="41">
        <f>INDEX('Combined Data'!$B$20:$AK$20,1,MATCH('BPEiC-CO2'!$A34,'Combined Data'!$B$2:$AK$2))*10^12</f>
        <v>6952129905751.1104</v>
      </c>
      <c r="F34" s="41">
        <v>0</v>
      </c>
      <c r="G34" s="41">
        <f>INDEX('Combined Data'!$B$34:$AK$34,1,MATCH(A34,'Combined Data'!$B$2:$AK$2,0))*10^12</f>
        <v>4231341256307.3784</v>
      </c>
      <c r="H34" s="41">
        <f>INDEX('Combined Data'!$B$42:$AK$42,1,MATCH(A34,'Combined Data'!$B$2:$AK$2,0))*10^12</f>
        <v>748458368049.37024</v>
      </c>
      <c r="I34" s="41">
        <f>INDEX('Combined Data'!$B$54:$AK$54,1,MATCH('BPEiC-CO2'!$A34,'Combined Data'!$B$2:$AK$2))*10^12</f>
        <v>4308282682020.5645</v>
      </c>
    </row>
    <row r="35" spans="1:9" x14ac:dyDescent="0.2">
      <c r="A35" s="8">
        <v>2048</v>
      </c>
      <c r="B35" s="41">
        <f>INDEX('Combined Data'!$B$4:$AK$4,1,MATCH('BPEiC-CO2'!$A35,'Combined Data'!$B$2:$AK$2))*10^12</f>
        <v>71309498288791.297</v>
      </c>
      <c r="C35" s="41">
        <f>INDEX('Combined Data'!$B$9:$AK$9,1,MATCH('BPEiC-CO2'!$A35,'Combined Data'!$B$2:$AK$2))*10^12</f>
        <v>57183573374494.344</v>
      </c>
      <c r="D35" s="41">
        <f>INDEX('Combined Data'!$B$14:$AK$14,1,MATCH('BPEiC-CO2'!$A35,'Combined Data'!$B$2:$AK$2))*10^12</f>
        <v>37772284691634.391</v>
      </c>
      <c r="E35" s="41">
        <f>INDEX('Combined Data'!$B$20:$AK$20,1,MATCH('BPEiC-CO2'!$A35,'Combined Data'!$B$2:$AK$2))*10^12</f>
        <v>7105955024433.4092</v>
      </c>
      <c r="F35" s="41">
        <v>0</v>
      </c>
      <c r="G35" s="41">
        <f>INDEX('Combined Data'!$B$34:$AK$34,1,MATCH(A35,'Combined Data'!$B$2:$AK$2,0))*10^12</f>
        <v>4482814334663.9395</v>
      </c>
      <c r="H35" s="41">
        <f>INDEX('Combined Data'!$B$42:$AK$42,1,MATCH(A35,'Combined Data'!$B$2:$AK$2,0))*10^12</f>
        <v>757219668311.35181</v>
      </c>
      <c r="I35" s="41">
        <f>INDEX('Combined Data'!$B$54:$AK$54,1,MATCH('BPEiC-CO2'!$A35,'Combined Data'!$B$2:$AK$2))*10^12</f>
        <v>4403609165251.333</v>
      </c>
    </row>
    <row r="36" spans="1:9" x14ac:dyDescent="0.2">
      <c r="A36" s="8">
        <v>2049</v>
      </c>
      <c r="B36" s="41">
        <f>INDEX('Combined Data'!$B$4:$AK$4,1,MATCH('BPEiC-CO2'!$A36,'Combined Data'!$B$2:$AK$2))*10^12</f>
        <v>72887315761444.422</v>
      </c>
      <c r="C36" s="41">
        <f>INDEX('Combined Data'!$B$9:$AK$9,1,MATCH('BPEiC-CO2'!$A36,'Combined Data'!$B$2:$AK$2))*10^12</f>
        <v>59661406429490.297</v>
      </c>
      <c r="D36" s="41">
        <f>INDEX('Combined Data'!$B$14:$AK$14,1,MATCH('BPEiC-CO2'!$A36,'Combined Data'!$B$2:$AK$2))*10^12</f>
        <v>38608046717713</v>
      </c>
      <c r="E36" s="41">
        <f>INDEX('Combined Data'!$B$20:$AK$20,1,MATCH('BPEiC-CO2'!$A36,'Combined Data'!$B$2:$AK$2))*10^12</f>
        <v>7263183728413.7979</v>
      </c>
      <c r="F36" s="41">
        <v>0</v>
      </c>
      <c r="G36" s="41">
        <f>INDEX('Combined Data'!$B$34:$AK$34,1,MATCH(A36,'Combined Data'!$B$2:$AK$2,0))*10^12</f>
        <v>4749760978644.8643</v>
      </c>
      <c r="H36" s="41">
        <f>INDEX('Combined Data'!$B$42:$AK$42,1,MATCH(A36,'Combined Data'!$B$2:$AK$2,0))*10^12</f>
        <v>766083526558.59668</v>
      </c>
      <c r="I36" s="41">
        <f>INDEX('Combined Data'!$B$54:$AK$54,1,MATCH('BPEiC-CO2'!$A36,'Combined Data'!$B$2:$AK$2))*10^12</f>
        <v>4501044873682.915</v>
      </c>
    </row>
    <row r="37" spans="1:9" x14ac:dyDescent="0.2">
      <c r="A37" s="8">
        <v>2050</v>
      </c>
      <c r="B37" s="41">
        <f>INDEX('Combined Data'!$B$4:$AK$4,1,MATCH('BPEiC-CO2'!$A37,'Combined Data'!$B$2:$AK$2))*10^12</f>
        <v>74500044543765.281</v>
      </c>
      <c r="C37" s="41">
        <f>INDEX('Combined Data'!$B$9:$AK$9,1,MATCH('BPEiC-CO2'!$A37,'Combined Data'!$B$2:$AK$2))*10^12</f>
        <v>62255889004909.562</v>
      </c>
      <c r="D37" s="41">
        <f>INDEX('Combined Data'!$B$14:$AK$14,1,MATCH('BPEiC-CO2'!$A37,'Combined Data'!$B$2:$AK$2))*10^12</f>
        <v>39462301089963.875</v>
      </c>
      <c r="E37" s="41">
        <f>INDEX('Combined Data'!$B$20:$AK$20,1,MATCH('BPEiC-CO2'!$A37,'Combined Data'!$B$2:$AK$2))*10^12</f>
        <v>7423891326542.876</v>
      </c>
      <c r="F37" s="41">
        <v>0</v>
      </c>
      <c r="G37" s="41">
        <f>INDEX('Combined Data'!$B$34:$AK$34,1,MATCH(A37,'Combined Data'!$B$2:$AK$2,0))*10^12</f>
        <v>5033143354778.4443</v>
      </c>
      <c r="H37" s="41">
        <f>INDEX('Combined Data'!$B$42:$AK$42,1,MATCH(A37,'Combined Data'!$B$2:$AK$2,0))*10^12</f>
        <v>775051143313.86133</v>
      </c>
      <c r="I37" s="41">
        <f>INDEX('Combined Data'!$B$54:$AK$54,1,MATCH('BPEiC-CO2'!$A37,'Combined Data'!$B$2:$AK$2))*10^12</f>
        <v>4600636476727.5967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9">
    <tabColor theme="3"/>
  </sheetPr>
  <dimension ref="A1:I37"/>
  <sheetViews>
    <sheetView workbookViewId="0">
      <selection activeCell="I2" sqref="I2:I37"/>
    </sheetView>
  </sheetViews>
  <sheetFormatPr baseColWidth="10" defaultColWidth="10.33203125" defaultRowHeight="15" x14ac:dyDescent="0.2"/>
  <cols>
    <col min="1" max="1" width="10.33203125" style="8"/>
    <col min="2" max="9" width="20.1640625" style="8" customWidth="1"/>
    <col min="10" max="16384" width="10.33203125" style="6"/>
  </cols>
  <sheetData>
    <row r="1" spans="1:9" x14ac:dyDescent="0.2">
      <c r="A1" s="8" t="s">
        <v>1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</row>
    <row r="2" spans="1:9" x14ac:dyDescent="0.2">
      <c r="A2" s="8">
        <v>2015</v>
      </c>
      <c r="B2" s="41">
        <v>0</v>
      </c>
      <c r="C2" s="41">
        <f>INDEX('Combined Data'!$B$8:$AK$8,1,MATCH('BPEiC-CO2'!$A2,'Combined Data'!$B$2:$AK$2))*10^12</f>
        <v>21127765742198.77</v>
      </c>
      <c r="D2" s="41">
        <v>0</v>
      </c>
      <c r="E2" s="41">
        <f>INDEX('Combined Data'!$B$21:$AK$21,1,MATCH(A2,'Combined Data'!$B$2:$AK$2,0))*10^12</f>
        <v>181783568256.71082</v>
      </c>
      <c r="F2" s="41">
        <f>INDEX('Combined Data'!$B$28:$AK$28,1,MATCH('BPEiC-CO2'!$A2,'Combined Data'!$B$2:$AK$2))*10^12</f>
        <v>7786772313510.3994</v>
      </c>
      <c r="G2" s="41">
        <f>INDEX('Combined Data'!$B$33:$AK$33,1,MATCH('BPEiC-CO2'!$A2,'Combined Data'!$B$2:$AK$2))*10^12</f>
        <v>43093218986142.922</v>
      </c>
      <c r="H2" s="41">
        <f>INDEX('Combined Data'!$B$41:$AK$41,1,MATCH('BPEiC-CO2'!$A2,'Combined Data'!$B$2:$AK$2))*10^12</f>
        <v>67156271585198.039</v>
      </c>
      <c r="I2" s="41">
        <v>0</v>
      </c>
    </row>
    <row r="3" spans="1:9" x14ac:dyDescent="0.2">
      <c r="A3" s="8">
        <v>2016</v>
      </c>
      <c r="B3" s="41">
        <v>0</v>
      </c>
      <c r="C3" s="41">
        <f>INDEX('Combined Data'!$B$8:$AK$8,1,MATCH('BPEiC-CO2'!$A3,'Combined Data'!$B$2:$AK$2))*10^12</f>
        <v>21603303127208.172</v>
      </c>
      <c r="D3" s="41">
        <v>0</v>
      </c>
      <c r="E3" s="41">
        <f>INDEX('Combined Data'!$B$21:$AK$21,1,MATCH(A3,'Combined Data'!$B$2:$AK$2,0))*10^12</f>
        <v>187864573543.79025</v>
      </c>
      <c r="F3" s="41">
        <f>INDEX('Combined Data'!$B$28:$AK$28,1,MATCH('BPEiC-CO2'!$A3,'Combined Data'!$B$2:$AK$2))*10^12</f>
        <v>8067096116796.7744</v>
      </c>
      <c r="G3" s="41">
        <f>INDEX('Combined Data'!$B$33:$AK$33,1,MATCH('BPEiC-CO2'!$A3,'Combined Data'!$B$2:$AK$2))*10^12</f>
        <v>43800347789584.055</v>
      </c>
      <c r="H3" s="41">
        <f>INDEX('Combined Data'!$B$41:$AK$41,1,MATCH('BPEiC-CO2'!$A3,'Combined Data'!$B$2:$AK$2))*10^12</f>
        <v>67910352757994.719</v>
      </c>
      <c r="I3" s="41">
        <v>0</v>
      </c>
    </row>
    <row r="4" spans="1:9" x14ac:dyDescent="0.2">
      <c r="A4" s="8">
        <v>2017</v>
      </c>
      <c r="B4" s="41">
        <v>0</v>
      </c>
      <c r="C4" s="41">
        <f>INDEX('Combined Data'!$B$8:$AK$8,1,MATCH('BPEiC-CO2'!$A4,'Combined Data'!$B$2:$AK$2))*10^12</f>
        <v>22681186816616.852</v>
      </c>
      <c r="D4" s="41">
        <v>0</v>
      </c>
      <c r="E4" s="41">
        <f>INDEX('Combined Data'!$B$21:$AK$21,1,MATCH(A4,'Combined Data'!$B$2:$AK$2,0))*10^12</f>
        <v>194149057340.20145</v>
      </c>
      <c r="F4" s="41">
        <f>INDEX('Combined Data'!$B$28:$AK$28,1,MATCH('BPEiC-CO2'!$A4,'Combined Data'!$B$2:$AK$2))*10^12</f>
        <v>8357511577001.4609</v>
      </c>
      <c r="G4" s="41">
        <f>INDEX('Combined Data'!$B$33:$AK$33,1,MATCH('BPEiC-CO2'!$A4,'Combined Data'!$B$2:$AK$2))*10^12</f>
        <v>44518964294358.609</v>
      </c>
      <c r="H4" s="41">
        <f>INDEX('Combined Data'!$B$41:$AK$41,1,MATCH('BPEiC-CO2'!$A4,'Combined Data'!$B$2:$AK$2))*10^12</f>
        <v>68673879260370.672</v>
      </c>
      <c r="I4" s="41">
        <v>0</v>
      </c>
    </row>
    <row r="5" spans="1:9" x14ac:dyDescent="0.2">
      <c r="A5" s="8">
        <v>2018</v>
      </c>
      <c r="B5" s="41">
        <v>0</v>
      </c>
      <c r="C5" s="41">
        <f>INDEX('Combined Data'!$B$8:$AK$8,1,MATCH('BPEiC-CO2'!$A5,'Combined Data'!$B$2:$AK$2))*10^12</f>
        <v>26782058577173.824</v>
      </c>
      <c r="D5" s="41">
        <v>0</v>
      </c>
      <c r="E5" s="41">
        <f>INDEX('Combined Data'!$B$21:$AK$21,1,MATCH(A5,'Combined Data'!$B$2:$AK$2,0))*10^12</f>
        <v>200643691072.47986</v>
      </c>
      <c r="F5" s="41">
        <f>INDEX('Combined Data'!$B$28:$AK$28,1,MATCH('BPEiC-CO2'!$A5,'Combined Data'!$B$2:$AK$2))*10^12</f>
        <v>8658381993773.5117</v>
      </c>
      <c r="G5" s="41">
        <f>INDEX('Combined Data'!$B$33:$AK$33,1,MATCH('BPEiC-CO2'!$A5,'Combined Data'!$B$2:$AK$2))*10^12</f>
        <v>45249248595389.203</v>
      </c>
      <c r="H5" s="41">
        <f>INDEX('Combined Data'!$B$41:$AK$41,1,MATCH('BPEiC-CO2'!$A5,'Combined Data'!$B$2:$AK$2))*10^12</f>
        <v>69446987993493.422</v>
      </c>
      <c r="I5" s="41">
        <v>0</v>
      </c>
    </row>
    <row r="6" spans="1:9" x14ac:dyDescent="0.2">
      <c r="A6" s="8">
        <v>2019</v>
      </c>
      <c r="B6" s="41">
        <v>0</v>
      </c>
      <c r="C6" s="41">
        <f>INDEX('Combined Data'!$B$8:$AK$8,1,MATCH('BPEiC-CO2'!$A6,'Combined Data'!$B$2:$AK$2))*10^12</f>
        <v>27458357572604.57</v>
      </c>
      <c r="D6" s="41">
        <v>0</v>
      </c>
      <c r="E6" s="41">
        <f>INDEX('Combined Data'!$B$21:$AK$21,1,MATCH(A6,'Combined Data'!$B$2:$AK$2,0))*10^12</f>
        <v>207355576581.77621</v>
      </c>
      <c r="F6" s="41">
        <f>INDEX('Combined Data'!$B$28:$AK$28,1,MATCH('BPEiC-CO2'!$A6,'Combined Data'!$B$2:$AK$2))*10^12</f>
        <v>8970083745549.3594</v>
      </c>
      <c r="G6" s="41">
        <f>INDEX('Combined Data'!$B$33:$AK$33,1,MATCH('BPEiC-CO2'!$A6,'Combined Data'!$B$2:$AK$2))*10^12</f>
        <v>45991395933991.812</v>
      </c>
      <c r="H6" s="41">
        <f>INDEX('Combined Data'!$B$41:$AK$41,1,MATCH('BPEiC-CO2'!$A6,'Combined Data'!$B$2:$AK$2))*10^12</f>
        <v>70229818357329.68</v>
      </c>
      <c r="I6" s="41">
        <v>0</v>
      </c>
    </row>
    <row r="7" spans="1:9" x14ac:dyDescent="0.2">
      <c r="A7" s="8">
        <v>2020</v>
      </c>
      <c r="B7" s="41">
        <v>0</v>
      </c>
      <c r="C7" s="41">
        <f>INDEX('Combined Data'!$B$8:$AK$8,1,MATCH('BPEiC-CO2'!$A7,'Combined Data'!$B$2:$AK$2))*10^12</f>
        <v>27670303743180.332</v>
      </c>
      <c r="D7" s="41">
        <v>0</v>
      </c>
      <c r="E7" s="41">
        <f>INDEX('Combined Data'!$B$21:$AK$21,1,MATCH(A7,'Combined Data'!$B$2:$AK$2,0))*10^12</f>
        <v>214292138520.20258</v>
      </c>
      <c r="F7" s="41">
        <f>INDEX('Combined Data'!$B$28:$AK$28,1,MATCH('BPEiC-CO2'!$A7,'Combined Data'!$B$2:$AK$2))*10^12</f>
        <v>9293006760389.1387</v>
      </c>
      <c r="G7" s="41">
        <f>INDEX('Combined Data'!$B$33:$AK$33,1,MATCH('BPEiC-CO2'!$A7,'Combined Data'!$B$2:$AK$2))*10^12</f>
        <v>46745613847986.062</v>
      </c>
      <c r="H7" s="41">
        <f>INDEX('Combined Data'!$B$41:$AK$41,1,MATCH('BPEiC-CO2'!$A7,'Combined Data'!$B$2:$AK$2))*10^12</f>
        <v>71022512310772.906</v>
      </c>
      <c r="I7" s="41">
        <v>0</v>
      </c>
    </row>
    <row r="8" spans="1:9" x14ac:dyDescent="0.2">
      <c r="A8" s="8">
        <v>2021</v>
      </c>
      <c r="B8" s="41">
        <v>0</v>
      </c>
      <c r="C8" s="41">
        <f>INDEX('Combined Data'!$B$8:$AK$8,1,MATCH('BPEiC-CO2'!$A8,'Combined Data'!$B$2:$AK$2))*10^12</f>
        <v>27967818790132.352</v>
      </c>
      <c r="D8" s="41">
        <v>0</v>
      </c>
      <c r="E8" s="41">
        <f>INDEX('Combined Data'!$B$21:$AK$21,1,MATCH(A8,'Combined Data'!$B$2:$AK$2,0))*10^12</f>
        <v>221460586332.56332</v>
      </c>
      <c r="F8" s="41">
        <f>INDEX('Combined Data'!$B$28:$AK$28,1,MATCH('BPEiC-CO2'!$A8,'Combined Data'!$B$2:$AK$2))*10^12</f>
        <v>9627555003763.1484</v>
      </c>
      <c r="G8" s="41">
        <f>INDEX('Combined Data'!$B$33:$AK$33,1,MATCH('BPEiC-CO2'!$A8,'Combined Data'!$B$2:$AK$2))*10^12</f>
        <v>47512095037062.695</v>
      </c>
      <c r="H8" s="41">
        <f>INDEX('Combined Data'!$B$41:$AK$41,1,MATCH('BPEiC-CO2'!$A8,'Combined Data'!$B$2:$AK$2))*10^12</f>
        <v>71825214433580.906</v>
      </c>
      <c r="I8" s="41">
        <v>0</v>
      </c>
    </row>
    <row r="9" spans="1:9" x14ac:dyDescent="0.2">
      <c r="A9" s="8">
        <v>2022</v>
      </c>
      <c r="B9" s="41">
        <v>0</v>
      </c>
      <c r="C9" s="41">
        <f>INDEX('Combined Data'!$B$8:$AK$8,1,MATCH('BPEiC-CO2'!$A9,'Combined Data'!$B$2:$AK$2))*10^12</f>
        <v>28609796041873.758</v>
      </c>
      <c r="D9" s="41">
        <v>0</v>
      </c>
      <c r="E9" s="41">
        <f>INDEX('Combined Data'!$B$21:$AK$21,1,MATCH(A9,'Combined Data'!$B$2:$AK$2,0))*10^12</f>
        <v>228868882689.2395</v>
      </c>
      <c r="F9" s="41">
        <f>INDEX('Combined Data'!$B$28:$AK$28,1,MATCH('BPEiC-CO2'!$A9,'Combined Data'!$B$2:$AK$2))*10^12</f>
        <v>9974146983898.623</v>
      </c>
      <c r="G9" s="41">
        <f>INDEX('Combined Data'!$B$33:$AK$33,1,MATCH('BPEiC-CO2'!$A9,'Combined Data'!$B$2:$AK$2))*10^12</f>
        <v>48291018448547.117</v>
      </c>
      <c r="H9" s="41">
        <f>INDEX('Combined Data'!$B$41:$AK$41,1,MATCH('BPEiC-CO2'!$A9,'Combined Data'!$B$2:$AK$2))*10^12</f>
        <v>72638071990185.031</v>
      </c>
      <c r="I9" s="41">
        <v>0</v>
      </c>
    </row>
    <row r="10" spans="1:9" x14ac:dyDescent="0.2">
      <c r="A10" s="8">
        <v>2023</v>
      </c>
      <c r="B10" s="41">
        <v>0</v>
      </c>
      <c r="C10" s="41">
        <f>INDEX('Combined Data'!$B$8:$AK$8,1,MATCH('BPEiC-CO2'!$A10,'Combined Data'!$B$2:$AK$2))*10^12</f>
        <v>29095564004396.977</v>
      </c>
      <c r="D10" s="41">
        <v>0</v>
      </c>
      <c r="E10" s="41">
        <f>INDEX('Combined Data'!$B$21:$AK$21,1,MATCH(A10,'Combined Data'!$B$2:$AK$2,0))*10^12</f>
        <v>236524990260.61227</v>
      </c>
      <c r="F10" s="41">
        <f>INDEX('Combined Data'!$B$28:$AK$28,1,MATCH('BPEiC-CO2'!$A10,'Combined Data'!$B$2:$AK$2))*10^12</f>
        <v>10333216275318.973</v>
      </c>
      <c r="G10" s="41">
        <f>INDEX('Combined Data'!$B$33:$AK$33,1,MATCH('BPEiC-CO2'!$A10,'Combined Data'!$B$2:$AK$2))*10^12</f>
        <v>49082572113903.523</v>
      </c>
      <c r="H10" s="41">
        <f>INDEX('Combined Data'!$B$41:$AK$41,1,MATCH('BPEiC-CO2'!$A10,'Combined Data'!$B$2:$AK$2))*10^12</f>
        <v>73461234995435.859</v>
      </c>
      <c r="I10" s="41">
        <v>0</v>
      </c>
    </row>
    <row r="11" spans="1:9" x14ac:dyDescent="0.2">
      <c r="A11" s="8">
        <v>2024</v>
      </c>
      <c r="B11" s="41">
        <v>0</v>
      </c>
      <c r="C11" s="41">
        <f>INDEX('Combined Data'!$B$8:$AK$8,1,MATCH('BPEiC-CO2'!$A11,'Combined Data'!$B$2:$AK$2))*10^12</f>
        <v>30880860462765.871</v>
      </c>
      <c r="D11" s="41">
        <v>0</v>
      </c>
      <c r="E11" s="41">
        <f>INDEX('Combined Data'!$B$21:$AK$21,1,MATCH(A11,'Combined Data'!$B$2:$AK$2,0))*10^12</f>
        <v>244437302131.67773</v>
      </c>
      <c r="F11" s="41">
        <f>INDEX('Combined Data'!$B$28:$AK$28,1,MATCH('BPEiC-CO2'!$A11,'Combined Data'!$B$2:$AK$2))*10^12</f>
        <v>10705212061230.457</v>
      </c>
      <c r="G11" s="41">
        <f>INDEX('Combined Data'!$B$33:$AK$33,1,MATCH('BPEiC-CO2'!$A11,'Combined Data'!$B$2:$AK$2))*10^12</f>
        <v>49886954030490.812</v>
      </c>
      <c r="H11" s="41">
        <f>INDEX('Combined Data'!$B$41:$AK$41,1,MATCH('BPEiC-CO2'!$A11,'Combined Data'!$B$2:$AK$2))*10^12</f>
        <v>74294856282351.891</v>
      </c>
      <c r="I11" s="41">
        <v>0</v>
      </c>
    </row>
    <row r="12" spans="1:9" x14ac:dyDescent="0.2">
      <c r="A12" s="8">
        <v>2025</v>
      </c>
      <c r="B12" s="41">
        <v>0</v>
      </c>
      <c r="C12" s="41">
        <f>INDEX('Combined Data'!$B$8:$AK$8,1,MATCH('BPEiC-CO2'!$A12,'Combined Data'!$B$2:$AK$2))*10^12</f>
        <v>31180334120213.297</v>
      </c>
      <c r="D12" s="41">
        <v>0</v>
      </c>
      <c r="E12" s="41">
        <f>INDEX('Combined Data'!$B$21:$AK$21,1,MATCH(A12,'Combined Data'!$B$2:$AK$2,0))*10^12</f>
        <v>252614211387.43219</v>
      </c>
      <c r="F12" s="41">
        <f>INDEX('Combined Data'!$B$28:$AK$28,1,MATCH('BPEiC-CO2'!$A12,'Combined Data'!$B$2:$AK$2))*10^12</f>
        <v>11090599695434.754</v>
      </c>
      <c r="G12" s="41">
        <f>INDEX('Combined Data'!$B$33:$AK$33,1,MATCH('BPEiC-CO2'!$A12,'Combined Data'!$B$2:$AK$2))*10^12</f>
        <v>50704374268867.422</v>
      </c>
      <c r="H12" s="41">
        <f>INDEX('Combined Data'!$B$41:$AK$41,1,MATCH('BPEiC-CO2'!$A12,'Combined Data'!$B$2:$AK$2))*10^12</f>
        <v>75139091571940.703</v>
      </c>
      <c r="I12" s="41">
        <v>0</v>
      </c>
    </row>
    <row r="13" spans="1:9" x14ac:dyDescent="0.2">
      <c r="A13" s="8">
        <v>2026</v>
      </c>
      <c r="B13" s="41">
        <v>0</v>
      </c>
      <c r="C13" s="41">
        <f>INDEX('Combined Data'!$B$8:$AK$8,1,MATCH('BPEiC-CO2'!$A13,'Combined Data'!$B$2:$AK$2))*10^12</f>
        <v>31912468422136.867</v>
      </c>
      <c r="D13" s="41">
        <v>0</v>
      </c>
      <c r="E13" s="41">
        <f>INDEX('Combined Data'!$B$21:$AK$21,1,MATCH(A13,'Combined Data'!$B$2:$AK$2,0))*10^12</f>
        <v>261064649131.14087</v>
      </c>
      <c r="F13" s="41">
        <f>INDEX('Combined Data'!$B$28:$AK$28,1,MATCH('BPEiC-CO2'!$A13,'Combined Data'!$B$2:$AK$2))*10^12</f>
        <v>11489861284470.404</v>
      </c>
      <c r="G13" s="41">
        <f>INDEX('Combined Data'!$B$33:$AK$33,1,MATCH('BPEiC-CO2'!$A13,'Combined Data'!$B$2:$AK$2))*10^12</f>
        <v>51535044976187.078</v>
      </c>
      <c r="H13" s="41">
        <f>INDEX('Combined Data'!$B$41:$AK$41,1,MATCH('BPEiC-CO2'!$A13,'Combined Data'!$B$2:$AK$2))*10^12</f>
        <v>75994099545164.156</v>
      </c>
      <c r="I13" s="41">
        <v>0</v>
      </c>
    </row>
    <row r="14" spans="1:9" x14ac:dyDescent="0.2">
      <c r="A14" s="8">
        <v>2027</v>
      </c>
      <c r="B14" s="41">
        <v>0</v>
      </c>
      <c r="C14" s="41">
        <f>INDEX('Combined Data'!$B$8:$AK$8,1,MATCH('BPEiC-CO2'!$A14,'Combined Data'!$B$2:$AK$2))*10^12</f>
        <v>33175495860469.988</v>
      </c>
      <c r="D14" s="41">
        <v>0</v>
      </c>
      <c r="E14" s="41">
        <f>INDEX('Combined Data'!$B$21:$AK$21,1,MATCH(A14,'Combined Data'!$B$2:$AK$2,0))*10^12</f>
        <v>269797761673.3765</v>
      </c>
      <c r="F14" s="41">
        <f>INDEX('Combined Data'!$B$28:$AK$28,1,MATCH('BPEiC-CO2'!$A14,'Combined Data'!$B$2:$AK$2))*10^12</f>
        <v>11903496290711.336</v>
      </c>
      <c r="G14" s="41">
        <f>INDEX('Combined Data'!$B$33:$AK$33,1,MATCH('BPEiC-CO2'!$A14,'Combined Data'!$B$2:$AK$2))*10^12</f>
        <v>52379179147707.781</v>
      </c>
      <c r="H14" s="41">
        <f>INDEX('Combined Data'!$B$41:$AK$41,1,MATCH('BPEiC-CO2'!$A14,'Combined Data'!$B$2:$AK$2))*10^12</f>
        <v>76860041917122.281</v>
      </c>
      <c r="I14" s="41">
        <v>0</v>
      </c>
    </row>
    <row r="15" spans="1:9" x14ac:dyDescent="0.2">
      <c r="A15" s="8">
        <v>2028</v>
      </c>
      <c r="B15" s="41">
        <v>0</v>
      </c>
      <c r="C15" s="41">
        <f>INDEX('Combined Data'!$B$8:$AK$8,1,MATCH('BPEiC-CO2'!$A15,'Combined Data'!$B$2:$AK$2))*10^12</f>
        <v>34494497383688.262</v>
      </c>
      <c r="D15" s="41">
        <v>0</v>
      </c>
      <c r="E15" s="41">
        <f>INDEX('Combined Data'!$B$21:$AK$21,1,MATCH(A15,'Combined Data'!$B$2:$AK$2,0))*10^12</f>
        <v>278823018135.6734</v>
      </c>
      <c r="F15" s="41">
        <f>INDEX('Combined Data'!$B$28:$AK$28,1,MATCH('BPEiC-CO2'!$A15,'Combined Data'!$B$2:$AK$2))*10^12</f>
        <v>12332022157176.947</v>
      </c>
      <c r="G15" s="41">
        <f>INDEX('Combined Data'!$B$33:$AK$33,1,MATCH('BPEiC-CO2'!$A15,'Combined Data'!$B$2:$AK$2))*10^12</f>
        <v>53236995121242.156</v>
      </c>
      <c r="H15" s="41">
        <f>INDEX('Combined Data'!$B$41:$AK$41,1,MATCH('BPEiC-CO2'!$A15,'Combined Data'!$B$2:$AK$2))*10^12</f>
        <v>77737083513533.078</v>
      </c>
      <c r="I15" s="41">
        <v>0</v>
      </c>
    </row>
    <row r="16" spans="1:9" x14ac:dyDescent="0.2">
      <c r="A16" s="8">
        <v>2029</v>
      </c>
      <c r="B16" s="41">
        <v>0</v>
      </c>
      <c r="C16" s="41">
        <f>INDEX('Combined Data'!$B$8:$AK$8,1,MATCH('BPEiC-CO2'!$A16,'Combined Data'!$B$2:$AK$2))*10^12</f>
        <v>35872145304589.477</v>
      </c>
      <c r="D16" s="41">
        <v>0</v>
      </c>
      <c r="E16" s="41">
        <f>INDEX('Combined Data'!$B$21:$AK$21,1,MATCH(A16,'Combined Data'!$B$2:$AK$2,0))*10^12</f>
        <v>288150318054.18097</v>
      </c>
      <c r="F16" s="41">
        <f>INDEX('Combined Data'!$B$28:$AK$28,1,MATCH('BPEiC-CO2'!$A16,'Combined Data'!$B$2:$AK$2))*10^12</f>
        <v>12775974954835.318</v>
      </c>
      <c r="G16" s="41">
        <f>INDEX('Combined Data'!$B$33:$AK$33,1,MATCH('BPEiC-CO2'!$A16,'Combined Data'!$B$2:$AK$2))*10^12</f>
        <v>54108713400070</v>
      </c>
      <c r="H16" s="41">
        <f>INDEX('Combined Data'!$B$41:$AK$41,1,MATCH('BPEiC-CO2'!$A16,'Combined Data'!$B$2:$AK$2))*10^12</f>
        <v>78625392349588</v>
      </c>
      <c r="I16" s="41">
        <v>0</v>
      </c>
    </row>
    <row r="17" spans="1:9" x14ac:dyDescent="0.2">
      <c r="A17" s="8">
        <v>2030</v>
      </c>
      <c r="B17" s="41">
        <v>0</v>
      </c>
      <c r="C17" s="41">
        <f>INDEX('Combined Data'!$B$8:$AK$8,1,MATCH('BPEiC-CO2'!$A17,'Combined Data'!$B$2:$AK$2))*10^12</f>
        <v>37311244902591.977</v>
      </c>
      <c r="D17" s="41">
        <v>0</v>
      </c>
      <c r="E17" s="41">
        <f>INDEX('Combined Data'!$B$21:$AK$21,1,MATCH(A17,'Combined Data'!$B$2:$AK$2,0))*10^12</f>
        <v>297789453361.39484</v>
      </c>
      <c r="F17" s="41">
        <f>INDEX('Combined Data'!$B$28:$AK$28,1,MATCH('BPEiC-CO2'!$A17,'Combined Data'!$B$2:$AK$2))*10^12</f>
        <v>13235910053209.389</v>
      </c>
      <c r="G17" s="41">
        <f>INDEX('Combined Data'!$B$33:$AK$33,1,MATCH('BPEiC-CO2'!$A17,'Combined Data'!$B$2:$AK$2))*10^12</f>
        <v>54994559003761.078</v>
      </c>
      <c r="H17" s="41">
        <f>INDEX('Combined Data'!$B$41:$AK$41,1,MATCH('BPEiC-CO2'!$A17,'Combined Data'!$B$2:$AK$2))*10^12</f>
        <v>79525139711266.625</v>
      </c>
      <c r="I17" s="41">
        <v>0</v>
      </c>
    </row>
    <row r="18" spans="1:9" x14ac:dyDescent="0.2">
      <c r="A18" s="8">
        <v>2031</v>
      </c>
      <c r="B18" s="41">
        <v>0</v>
      </c>
      <c r="C18" s="41">
        <f>INDEX('Combined Data'!$B$8:$AK$8,1,MATCH('BPEiC-CO2'!$A18,'Combined Data'!$B$2:$AK$2))*10^12</f>
        <v>38814741176653.07</v>
      </c>
      <c r="D18" s="41">
        <v>0</v>
      </c>
      <c r="E18" s="41">
        <f>INDEX('Combined Data'!$B$21:$AK$21,1,MATCH(A18,'Combined Data'!$B$2:$AK$2,0))*10^12</f>
        <v>304378440999.23505</v>
      </c>
      <c r="F18" s="41">
        <f>INDEX('Combined Data'!$B$28:$AK$28,1,MATCH('BPEiC-CO2'!$A18,'Combined Data'!$B$2:$AK$2))*10^12</f>
        <v>13712402815124.928</v>
      </c>
      <c r="G18" s="41">
        <f>INDEX('Combined Data'!$B$33:$AK$33,1,MATCH('BPEiC-CO2'!$A18,'Combined Data'!$B$2:$AK$2))*10^12</f>
        <v>55894769346925.609</v>
      </c>
      <c r="H18" s="41">
        <f>INDEX('Combined Data'!$B$41:$AK$41,1,MATCH('BPEiC-CO2'!$A18,'Combined Data'!$B$2:$AK$2))*10^12</f>
        <v>80456044698276.531</v>
      </c>
      <c r="I18" s="41">
        <v>0</v>
      </c>
    </row>
    <row r="19" spans="1:9" x14ac:dyDescent="0.2">
      <c r="A19" s="8">
        <v>2032</v>
      </c>
      <c r="B19" s="41">
        <v>0</v>
      </c>
      <c r="C19" s="41">
        <f>INDEX('Combined Data'!$B$8:$AK$8,1,MATCH('BPEiC-CO2'!$A19,'Combined Data'!$B$2:$AK$2))*10^12</f>
        <v>40385725944350.039</v>
      </c>
      <c r="D19" s="41">
        <v>0</v>
      </c>
      <c r="E19" s="41">
        <f>INDEX('Combined Data'!$B$21:$AK$21,1,MATCH(A19,'Combined Data'!$B$2:$AK$2,0))*10^12</f>
        <v>311113218750.19568</v>
      </c>
      <c r="F19" s="41">
        <f>INDEX('Combined Data'!$B$28:$AK$28,1,MATCH('BPEiC-CO2'!$A19,'Combined Data'!$B$2:$AK$2))*10^12</f>
        <v>14206049316469.426</v>
      </c>
      <c r="G19" s="41">
        <f>INDEX('Combined Data'!$B$33:$AK$33,1,MATCH('BPEiC-CO2'!$A19,'Combined Data'!$B$2:$AK$2))*10^12</f>
        <v>56809593709565.984</v>
      </c>
      <c r="H19" s="41">
        <f>INDEX('Combined Data'!$B$41:$AK$41,1,MATCH('BPEiC-CO2'!$A19,'Combined Data'!$B$2:$AK$2))*10^12</f>
        <v>81397846668278.016</v>
      </c>
      <c r="I19" s="41">
        <v>0</v>
      </c>
    </row>
    <row r="20" spans="1:9" x14ac:dyDescent="0.2">
      <c r="A20" s="8">
        <v>2033</v>
      </c>
      <c r="B20" s="41">
        <v>0</v>
      </c>
      <c r="C20" s="41">
        <f>INDEX('Combined Data'!$B$8:$AK$8,1,MATCH('BPEiC-CO2'!$A20,'Combined Data'!$B$2:$AK$2))*10^12</f>
        <v>42027445304937.023</v>
      </c>
      <c r="D20" s="41">
        <v>0</v>
      </c>
      <c r="E20" s="41">
        <f>INDEX('Combined Data'!$B$21:$AK$21,1,MATCH(A20,'Combined Data'!$B$2:$AK$2,0))*10^12</f>
        <v>317997012414.39221</v>
      </c>
      <c r="F20" s="41">
        <f>INDEX('Combined Data'!$B$28:$AK$28,1,MATCH('BPEiC-CO2'!$A20,'Combined Data'!$B$2:$AK$2))*10^12</f>
        <v>14717467091862.324</v>
      </c>
      <c r="G20" s="41">
        <f>INDEX('Combined Data'!$B$33:$AK$33,1,MATCH('BPEiC-CO2'!$A20,'Combined Data'!$B$2:$AK$2))*10^12</f>
        <v>57739284017286.43</v>
      </c>
      <c r="H20" s="41">
        <f>INDEX('Combined Data'!$B$41:$AK$41,1,MATCH('BPEiC-CO2'!$A20,'Combined Data'!$B$2:$AK$2))*10^12</f>
        <v>82350673179120.734</v>
      </c>
      <c r="I20" s="41">
        <v>0</v>
      </c>
    </row>
    <row r="21" spans="1:9" x14ac:dyDescent="0.2">
      <c r="A21" s="8">
        <v>2034</v>
      </c>
      <c r="B21" s="41">
        <v>0</v>
      </c>
      <c r="C21" s="41">
        <f>INDEX('Combined Data'!$B$8:$AK$8,1,MATCH('BPEiC-CO2'!$A21,'Combined Data'!$B$2:$AK$2))*10^12</f>
        <v>43743307485108.617</v>
      </c>
      <c r="D21" s="41">
        <v>0</v>
      </c>
      <c r="E21" s="41">
        <f>INDEX('Combined Data'!$B$21:$AK$21,1,MATCH(A21,'Combined Data'!$B$2:$AK$2,0))*10^12</f>
        <v>325033119167.05731</v>
      </c>
      <c r="F21" s="41">
        <f>INDEX('Combined Data'!$B$28:$AK$28,1,MATCH('BPEiC-CO2'!$A21,'Combined Data'!$B$2:$AK$2))*10^12</f>
        <v>15247295907169.369</v>
      </c>
      <c r="G21" s="41">
        <f>INDEX('Combined Data'!$B$33:$AK$33,1,MATCH('BPEiC-CO2'!$A21,'Combined Data'!$B$2:$AK$2))*10^12</f>
        <v>58684090304201.414</v>
      </c>
      <c r="H21" s="41">
        <f>INDEX('Combined Data'!$B$41:$AK$41,1,MATCH('BPEiC-CO2'!$A21,'Combined Data'!$B$2:$AK$2))*10^12</f>
        <v>83314653281820.312</v>
      </c>
      <c r="I21" s="41">
        <v>0</v>
      </c>
    </row>
    <row r="22" spans="1:9" x14ac:dyDescent="0.2">
      <c r="A22" s="8">
        <v>2035</v>
      </c>
      <c r="B22" s="41">
        <v>0</v>
      </c>
      <c r="C22" s="41">
        <f>INDEX('Combined Data'!$B$8:$AK$8,1,MATCH('BPEiC-CO2'!$A22,'Combined Data'!$B$2:$AK$2))*10^12</f>
        <v>45536891087166.492</v>
      </c>
      <c r="D22" s="41">
        <v>0</v>
      </c>
      <c r="E22" s="41">
        <f>INDEX('Combined Data'!$B$21:$AK$21,1,MATCH(A22,'Combined Data'!$B$2:$AK$2,0))*10^12</f>
        <v>332224909137.80994</v>
      </c>
      <c r="F22" s="41">
        <f>INDEX('Combined Data'!$B$28:$AK$28,1,MATCH('BPEiC-CO2'!$A22,'Combined Data'!$B$2:$AK$2))*10^12</f>
        <v>15796198559827.469</v>
      </c>
      <c r="G22" s="41">
        <f>INDEX('Combined Data'!$B$33:$AK$33,1,MATCH('BPEiC-CO2'!$A22,'Combined Data'!$B$2:$AK$2))*10^12</f>
        <v>59644261237855.578</v>
      </c>
      <c r="H22" s="41">
        <f>INDEX('Combined Data'!$B$41:$AK$41,1,MATCH('BPEiC-CO2'!$A22,'Combined Data'!$B$2:$AK$2))*10^12</f>
        <v>84289917538037.109</v>
      </c>
      <c r="I22" s="41">
        <v>0</v>
      </c>
    </row>
    <row r="23" spans="1:9" x14ac:dyDescent="0.2">
      <c r="A23" s="8">
        <v>2036</v>
      </c>
      <c r="B23" s="41">
        <v>0</v>
      </c>
      <c r="C23" s="41">
        <f>INDEX('Combined Data'!$B$8:$AK$8,1,MATCH('BPEiC-CO2'!$A23,'Combined Data'!$B$2:$AK$2))*10^12</f>
        <v>47411953760300.133</v>
      </c>
      <c r="D23" s="41">
        <v>0</v>
      </c>
      <c r="E23" s="41">
        <f>INDEX('Combined Data'!$B$21:$AK$21,1,MATCH(A23,'Combined Data'!$B$2:$AK$2,0))*10^12</f>
        <v>339575827024.86835</v>
      </c>
      <c r="F23" s="41">
        <f>INDEX('Combined Data'!$B$28:$AK$28,1,MATCH('BPEiC-CO2'!$A23,'Combined Data'!$B$2:$AK$2))*10^12</f>
        <v>16364861707981.26</v>
      </c>
      <c r="G23" s="41">
        <f>INDEX('Combined Data'!$B$33:$AK$33,1,MATCH('BPEiC-CO2'!$A23,'Combined Data'!$B$2:$AK$2))*10^12</f>
        <v>60620062049484.328</v>
      </c>
      <c r="H23" s="41">
        <f>INDEX('Combined Data'!$B$41:$AK$41,1,MATCH('BPEiC-CO2'!$A23,'Combined Data'!$B$2:$AK$2))*10^12</f>
        <v>85276598037759.578</v>
      </c>
      <c r="I23" s="41">
        <v>0</v>
      </c>
    </row>
    <row r="24" spans="1:9" x14ac:dyDescent="0.2">
      <c r="A24" s="8">
        <v>2037</v>
      </c>
      <c r="B24" s="41">
        <v>0</v>
      </c>
      <c r="C24" s="41">
        <f>INDEX('Combined Data'!$B$8:$AK$8,1,MATCH('BPEiC-CO2'!$A24,'Combined Data'!$B$2:$AK$2))*10^12</f>
        <v>49372441316760</v>
      </c>
      <c r="D24" s="41">
        <v>0</v>
      </c>
      <c r="E24" s="41">
        <f>INDEX('Combined Data'!$B$21:$AK$21,1,MATCH(A24,'Combined Data'!$B$2:$AK$2,0))*10^12</f>
        <v>347089393744.97931</v>
      </c>
      <c r="F24" s="41">
        <f>INDEX('Combined Data'!$B$28:$AK$28,1,MATCH('BPEiC-CO2'!$A24,'Combined Data'!$B$2:$AK$2))*10^12</f>
        <v>16953996729468.586</v>
      </c>
      <c r="G24" s="41">
        <f>INDEX('Combined Data'!$B$33:$AK$33,1,MATCH('BPEiC-CO2'!$A24,'Combined Data'!$B$2:$AK$2))*10^12</f>
        <v>61611774378554.484</v>
      </c>
      <c r="H24" s="41">
        <f>INDEX('Combined Data'!$B$41:$AK$41,1,MATCH('BPEiC-CO2'!$A24,'Combined Data'!$B$2:$AK$2))*10^12</f>
        <v>86274828417194.406</v>
      </c>
      <c r="I24" s="41">
        <v>0</v>
      </c>
    </row>
    <row r="25" spans="1:9" x14ac:dyDescent="0.2">
      <c r="A25" s="8">
        <v>2038</v>
      </c>
      <c r="B25" s="41">
        <v>0</v>
      </c>
      <c r="C25" s="41">
        <f>INDEX('Combined Data'!$B$8:$AK$8,1,MATCH('BPEiC-CO2'!$A25,'Combined Data'!$B$2:$AK$2))*10^12</f>
        <v>51422497315824.078</v>
      </c>
      <c r="D25" s="41">
        <v>0</v>
      </c>
      <c r="E25" s="41">
        <f>INDEX('Combined Data'!$B$21:$AK$21,1,MATCH(A25,'Combined Data'!$B$2:$AK$2,0))*10^12</f>
        <v>354769208119.85474</v>
      </c>
      <c r="F25" s="41">
        <f>INDEX('Combined Data'!$B$28:$AK$28,1,MATCH('BPEiC-CO2'!$A25,'Combined Data'!$B$2:$AK$2))*10^12</f>
        <v>17564340611729.453</v>
      </c>
      <c r="G25" s="41">
        <f>INDEX('Combined Data'!$B$33:$AK$33,1,MATCH('BPEiC-CO2'!$A25,'Combined Data'!$B$2:$AK$2))*10^12</f>
        <v>62619680979261.117</v>
      </c>
      <c r="H25" s="41">
        <f>INDEX('Combined Data'!$B$41:$AK$41,1,MATCH('BPEiC-CO2'!$A25,'Combined Data'!$B$2:$AK$2))*10^12</f>
        <v>87284743876866.484</v>
      </c>
      <c r="I25" s="41">
        <v>0</v>
      </c>
    </row>
    <row r="26" spans="1:9" x14ac:dyDescent="0.2">
      <c r="A26" s="8">
        <v>2039</v>
      </c>
      <c r="B26" s="41">
        <v>0</v>
      </c>
      <c r="C26" s="41">
        <f>INDEX('Combined Data'!$B$8:$AK$8,1,MATCH('BPEiC-CO2'!$A26,'Combined Data'!$B$2:$AK$2))*10^12</f>
        <v>53566473139638.062</v>
      </c>
      <c r="D26" s="41">
        <v>0</v>
      </c>
      <c r="E26" s="41">
        <f>INDEX('Combined Data'!$B$21:$AK$21,1,MATCH(A26,'Combined Data'!$B$2:$AK$2,0))*10^12</f>
        <v>362618948599.92218</v>
      </c>
      <c r="F26" s="41">
        <f>INDEX('Combined Data'!$B$28:$AK$28,1,MATCH('BPEiC-CO2'!$A26,'Combined Data'!$B$2:$AK$2))*10^12</f>
        <v>18196656873751.715</v>
      </c>
      <c r="G26" s="41">
        <f>INDEX('Combined Data'!$B$33:$AK$33,1,MATCH('BPEiC-CO2'!$A26,'Combined Data'!$B$2:$AK$2))*10^12</f>
        <v>63644062121340.578</v>
      </c>
      <c r="H26" s="41">
        <f>INDEX('Combined Data'!$B$41:$AK$41,1,MATCH('BPEiC-CO2'!$A26,'Combined Data'!$B$2:$AK$2))*10^12</f>
        <v>88306481199930.172</v>
      </c>
      <c r="I26" s="41">
        <v>0</v>
      </c>
    </row>
    <row r="27" spans="1:9" x14ac:dyDescent="0.2">
      <c r="A27" s="8">
        <v>2040</v>
      </c>
      <c r="B27" s="41">
        <v>0</v>
      </c>
      <c r="C27" s="41">
        <f>INDEX('Combined Data'!$B$8:$AK$8,1,MATCH('BPEiC-CO2'!$A27,'Combined Data'!$B$2:$AK$2))*10^12</f>
        <v>55808938586251.414</v>
      </c>
      <c r="D27" s="41">
        <v>0</v>
      </c>
      <c r="E27" s="41">
        <f>INDEX('Combined Data'!$B$21:$AK$21,1,MATCH(A27,'Combined Data'!$B$2:$AK$2,0))*10^12</f>
        <v>370642375026.21631</v>
      </c>
      <c r="F27" s="41">
        <f>INDEX('Combined Data'!$B$28:$AK$28,1,MATCH('BPEiC-CO2'!$A27,'Combined Data'!$B$2:$AK$2))*10^12</f>
        <v>18851736521206.777</v>
      </c>
      <c r="G27" s="41">
        <f>INDEX('Combined Data'!$B$33:$AK$33,1,MATCH('BPEiC-CO2'!$A27,'Combined Data'!$B$2:$AK$2))*10^12</f>
        <v>64685196034318.781</v>
      </c>
      <c r="H27" s="41">
        <f>INDEX('Combined Data'!$B$41:$AK$41,1,MATCH('BPEiC-CO2'!$A27,'Combined Data'!$B$2:$AK$2))*10^12</f>
        <v>89340178770695.484</v>
      </c>
      <c r="I27" s="41">
        <v>0</v>
      </c>
    </row>
    <row r="28" spans="1:9" x14ac:dyDescent="0.2">
      <c r="A28" s="8">
        <v>2041</v>
      </c>
      <c r="B28" s="41">
        <v>0</v>
      </c>
      <c r="C28" s="41">
        <f>INDEX('Combined Data'!$B$8:$AK$8,1,MATCH('BPEiC-CO2'!$A28,'Combined Data'!$B$2:$AK$2))*10^12</f>
        <v>58154693006475.562</v>
      </c>
      <c r="D28" s="41">
        <v>0</v>
      </c>
      <c r="E28" s="41">
        <f>INDEX('Combined Data'!$B$21:$AK$21,1,MATCH(A28,'Combined Data'!$B$2:$AK$2,0))*10^12</f>
        <v>378843330431.25446</v>
      </c>
      <c r="F28" s="41">
        <f>INDEX('Combined Data'!$B$28:$AK$28,1,MATCH('BPEiC-CO2'!$A28,'Combined Data'!$B$2:$AK$2))*10^12</f>
        <v>19530399035970.219</v>
      </c>
      <c r="G28" s="41">
        <f>INDEX('Combined Data'!$B$33:$AK$33,1,MATCH('BPEiC-CO2'!$A28,'Combined Data'!$B$2:$AK$2))*10^12</f>
        <v>65743372769195.344</v>
      </c>
      <c r="H28" s="41">
        <f>INDEX('Combined Data'!$B$41:$AK$41,1,MATCH('BPEiC-CO2'!$A28,'Combined Data'!$B$2:$AK$2))*10^12</f>
        <v>90385976593370.844</v>
      </c>
      <c r="I28" s="41">
        <v>0</v>
      </c>
    </row>
    <row r="29" spans="1:9" x14ac:dyDescent="0.2">
      <c r="A29" s="8">
        <v>2042</v>
      </c>
      <c r="B29" s="41">
        <v>0</v>
      </c>
      <c r="C29" s="41">
        <f>INDEX('Combined Data'!$B$8:$AK$8,1,MATCH('BPEiC-CO2'!$A29,'Combined Data'!$B$2:$AK$2))*10^12</f>
        <v>60608777012562.992</v>
      </c>
      <c r="D29" s="41">
        <v>0</v>
      </c>
      <c r="E29" s="41">
        <f>INDEX('Combined Data'!$B$21:$AK$21,1,MATCH(A29,'Combined Data'!$B$2:$AK$2,0))*10^12</f>
        <v>387225742879.75848</v>
      </c>
      <c r="F29" s="41">
        <f>INDEX('Combined Data'!$B$28:$AK$28,1,MATCH('BPEiC-CO2'!$A29,'Combined Data'!$B$2:$AK$2))*10^12</f>
        <v>20233493401265.148</v>
      </c>
      <c r="G29" s="41">
        <f>INDEX('Combined Data'!$B$33:$AK$33,1,MATCH('BPEiC-CO2'!$A29,'Combined Data'!$B$2:$AK$2))*10^12</f>
        <v>66818895674756.984</v>
      </c>
      <c r="H29" s="41">
        <f>INDEX('Combined Data'!$B$41:$AK$41,1,MATCH('BPEiC-CO2'!$A29,'Combined Data'!$B$2:$AK$2))*10^12</f>
        <v>91444016311025.156</v>
      </c>
      <c r="I29" s="41">
        <v>0</v>
      </c>
    </row>
    <row r="30" spans="1:9" x14ac:dyDescent="0.2">
      <c r="A30" s="8">
        <v>2043</v>
      </c>
      <c r="B30" s="41">
        <v>0</v>
      </c>
      <c r="C30" s="41">
        <f>INDEX('Combined Data'!$B$8:$AK$8,1,MATCH('BPEiC-CO2'!$A30,'Combined Data'!$B$2:$AK$2))*10^12</f>
        <v>63176484788149.023</v>
      </c>
      <c r="D30" s="41">
        <v>0</v>
      </c>
      <c r="E30" s="41">
        <f>INDEX('Combined Data'!$B$21:$AK$21,1,MATCH(A30,'Combined Data'!$B$2:$AK$2,0))*10^12</f>
        <v>395793627350.10547</v>
      </c>
      <c r="F30" s="41">
        <f>INDEX('Combined Data'!$B$28:$AK$28,1,MATCH('BPEiC-CO2'!$A30,'Combined Data'!$B$2:$AK$2))*10^12</f>
        <v>20961899163710.699</v>
      </c>
      <c r="G30" s="41">
        <f>INDEX('Combined Data'!$B$33:$AK$33,1,MATCH('BPEiC-CO2'!$A30,'Combined Data'!$B$2:$AK$2))*10^12</f>
        <v>67912070033388.805</v>
      </c>
      <c r="H30" s="41">
        <f>INDEX('Combined Data'!$B$41:$AK$41,1,MATCH('BPEiC-CO2'!$A30,'Combined Data'!$B$2:$AK$2))*10^12</f>
        <v>92514441224772.109</v>
      </c>
      <c r="I30" s="41">
        <v>0</v>
      </c>
    </row>
    <row r="31" spans="1:9" x14ac:dyDescent="0.2">
      <c r="A31" s="8">
        <v>2044</v>
      </c>
      <c r="B31" s="41">
        <v>0</v>
      </c>
      <c r="C31" s="41">
        <f>INDEX('Combined Data'!$B$8:$AK$8,1,MATCH('BPEiC-CO2'!$A31,'Combined Data'!$B$2:$AK$2))*10^12</f>
        <v>65863377030414.953</v>
      </c>
      <c r="D31" s="41">
        <v>0</v>
      </c>
      <c r="E31" s="41">
        <f>INDEX('Combined Data'!$B$21:$AK$21,1,MATCH(A31,'Combined Data'!$B$2:$AK$2,0))*10^12</f>
        <v>404551087657.4082</v>
      </c>
      <c r="F31" s="41">
        <f>INDEX('Combined Data'!$B$28:$AK$28,1,MATCH('BPEiC-CO2'!$A31,'Combined Data'!$B$2:$AK$2))*10^12</f>
        <v>21716527533604.277</v>
      </c>
      <c r="G31" s="41">
        <f>INDEX('Combined Data'!$B$33:$AK$33,1,MATCH('BPEiC-CO2'!$A31,'Combined Data'!$B$2:$AK$2))*10^12</f>
        <v>69023202383469.195</v>
      </c>
      <c r="H31" s="41">
        <f>INDEX('Combined Data'!$B$41:$AK$41,1,MATCH('BPEiC-CO2'!$A31,'Combined Data'!$B$2:$AK$2))*10^12</f>
        <v>93597396313178.844</v>
      </c>
      <c r="I31" s="41">
        <v>0</v>
      </c>
    </row>
    <row r="32" spans="1:9" x14ac:dyDescent="0.2">
      <c r="A32" s="8">
        <v>2045</v>
      </c>
      <c r="B32" s="41">
        <v>0</v>
      </c>
      <c r="C32" s="41">
        <f>INDEX('Combined Data'!$B$8:$AK$8,1,MATCH('BPEiC-CO2'!$A32,'Combined Data'!$B$2:$AK$2))*10^12</f>
        <v>68675294557026.82</v>
      </c>
      <c r="D32" s="41">
        <v>0</v>
      </c>
      <c r="E32" s="41">
        <f>INDEX('Combined Data'!$B$21:$AK$21,1,MATCH(A32,'Combined Data'!$B$2:$AK$2,0))*10^12</f>
        <v>413502318419.14557</v>
      </c>
      <c r="F32" s="41">
        <f>INDEX('Combined Data'!$B$28:$AK$28,1,MATCH('BPEiC-CO2'!$A32,'Combined Data'!$B$2:$AK$2))*10^12</f>
        <v>22498322524814.035</v>
      </c>
      <c r="G32" s="41">
        <f>INDEX('Combined Data'!$B$33:$AK$33,1,MATCH('BPEiC-CO2'!$A32,'Combined Data'!$B$2:$AK$2))*10^12</f>
        <v>70152599203736.203</v>
      </c>
      <c r="H32" s="41">
        <f>INDEX('Combined Data'!$B$41:$AK$41,1,MATCH('BPEiC-CO2'!$A32,'Combined Data'!$B$2:$AK$2))*10^12</f>
        <v>94693028251901.938</v>
      </c>
      <c r="I32" s="41">
        <v>0</v>
      </c>
    </row>
    <row r="33" spans="1:9" x14ac:dyDescent="0.2">
      <c r="A33" s="8">
        <v>2046</v>
      </c>
      <c r="B33" s="41">
        <v>0</v>
      </c>
      <c r="C33" s="41">
        <f>INDEX('Combined Data'!$B$8:$AK$8,1,MATCH('BPEiC-CO2'!$A33,'Combined Data'!$B$2:$AK$2))*10^12</f>
        <v>71618372612081.922</v>
      </c>
      <c r="D33" s="41">
        <v>0</v>
      </c>
      <c r="E33" s="41">
        <f>INDEX('Combined Data'!$B$21:$AK$21,1,MATCH(A33,'Combined Data'!$B$2:$AK$2,0))*10^12</f>
        <v>422651607064.28619</v>
      </c>
      <c r="F33" s="41">
        <f>INDEX('Combined Data'!$B$28:$AK$28,1,MATCH('BPEiC-CO2'!$A33,'Combined Data'!$B$2:$AK$2))*10^12</f>
        <v>23308262135707.34</v>
      </c>
      <c r="G33" s="41">
        <f>INDEX('Combined Data'!$B$33:$AK$33,1,MATCH('BPEiC-CO2'!$A33,'Combined Data'!$B$2:$AK$2))*10^12</f>
        <v>71300573976007.422</v>
      </c>
      <c r="H33" s="41">
        <f>INDEX('Combined Data'!$B$41:$AK$41,1,MATCH('BPEiC-CO2'!$A33,'Combined Data'!$B$2:$AK$2))*10^12</f>
        <v>95801485433553.062</v>
      </c>
      <c r="I33" s="41">
        <v>0</v>
      </c>
    </row>
    <row r="34" spans="1:9" x14ac:dyDescent="0.2">
      <c r="A34" s="8">
        <v>2047</v>
      </c>
      <c r="B34" s="41">
        <v>0</v>
      </c>
      <c r="C34" s="41">
        <f>INDEX('Combined Data'!$B$8:$AK$8,1,MATCH('BPEiC-CO2'!$A34,'Combined Data'!$B$2:$AK$2))*10^12</f>
        <v>74699055907058.844</v>
      </c>
      <c r="D34" s="41">
        <v>0</v>
      </c>
      <c r="E34" s="41">
        <f>INDEX('Combined Data'!$B$21:$AK$21,1,MATCH(A34,'Combined Data'!$B$2:$AK$2,0))*10^12</f>
        <v>432003335886.86548</v>
      </c>
      <c r="F34" s="41">
        <f>INDEX('Combined Data'!$B$28:$AK$28,1,MATCH('BPEiC-CO2'!$A34,'Combined Data'!$B$2:$AK$2))*10^12</f>
        <v>24147359572592.809</v>
      </c>
      <c r="G34" s="41">
        <f>INDEX('Combined Data'!$B$33:$AK$33,1,MATCH('BPEiC-CO2'!$A34,'Combined Data'!$B$2:$AK$2))*10^12</f>
        <v>72467449004204.109</v>
      </c>
      <c r="H34" s="41">
        <f>INDEX('Combined Data'!$B$41:$AK$41,1,MATCH('BPEiC-CO2'!$A34,'Combined Data'!$B$2:$AK$2))*10^12</f>
        <v>96922917987797.5</v>
      </c>
      <c r="I34" s="41">
        <v>0</v>
      </c>
    </row>
    <row r="35" spans="1:9" x14ac:dyDescent="0.2">
      <c r="A35" s="8">
        <v>2048</v>
      </c>
      <c r="B35" s="41">
        <v>0</v>
      </c>
      <c r="C35" s="41">
        <f>INDEX('Combined Data'!$B$8:$AK$8,1,MATCH('BPEiC-CO2'!$A35,'Combined Data'!$B$2:$AK$2))*10^12</f>
        <v>77924114434622.406</v>
      </c>
      <c r="D35" s="41">
        <v>0</v>
      </c>
      <c r="E35" s="41">
        <f>INDEX('Combined Data'!$B$21:$AK$21,1,MATCH(A35,'Combined Data'!$B$2:$AK$2,0))*10^12</f>
        <v>441561984145.00189</v>
      </c>
      <c r="F35" s="41">
        <f>INDEX('Combined Data'!$B$28:$AK$28,1,MATCH('BPEiC-CO2'!$A35,'Combined Data'!$B$2:$AK$2))*10^12</f>
        <v>25016664517206.152</v>
      </c>
      <c r="G35" s="41">
        <f>INDEX('Combined Data'!$B$33:$AK$33,1,MATCH('BPEiC-CO2'!$A35,'Combined Data'!$B$2:$AK$2))*10^12</f>
        <v>73653550559222.797</v>
      </c>
      <c r="H35" s="41">
        <f>INDEX('Combined Data'!$B$41:$AK$41,1,MATCH('BPEiC-CO2'!$A35,'Combined Data'!$B$2:$AK$2))*10^12</f>
        <v>98057477801687.5</v>
      </c>
      <c r="I35" s="41">
        <v>0</v>
      </c>
    </row>
    <row r="36" spans="1:9" x14ac:dyDescent="0.2">
      <c r="A36" s="8">
        <v>2049</v>
      </c>
      <c r="B36" s="41">
        <v>0</v>
      </c>
      <c r="C36" s="41">
        <f>INDEX('Combined Data'!$B$8:$AK$8,1,MATCH('BPEiC-CO2'!$A36,'Combined Data'!$B$2:$AK$2))*10^12</f>
        <v>81300660095085.031</v>
      </c>
      <c r="D36" s="41">
        <v>0</v>
      </c>
      <c r="E36" s="41">
        <f>INDEX('Combined Data'!$B$21:$AK$21,1,MATCH(A36,'Combined Data'!$B$2:$AK$2,0))*10^12</f>
        <v>451332130206.35596</v>
      </c>
      <c r="F36" s="41">
        <f>INDEX('Combined Data'!$B$28:$AK$28,1,MATCH('BPEiC-CO2'!$A36,'Combined Data'!$B$2:$AK$2))*10^12</f>
        <v>25917264439825.578</v>
      </c>
      <c r="G36" s="41">
        <f>INDEX('Combined Data'!$B$33:$AK$33,1,MATCH('BPEiC-CO2'!$A36,'Combined Data'!$B$2:$AK$2))*10^12</f>
        <v>74859208912725.781</v>
      </c>
      <c r="H36" s="41">
        <f>INDEX('Combined Data'!$B$41:$AK$41,1,MATCH('BPEiC-CO2'!$A36,'Combined Data'!$B$2:$AK$2))*10^12</f>
        <v>99205318540234.109</v>
      </c>
      <c r="I36" s="41">
        <v>0</v>
      </c>
    </row>
    <row r="37" spans="1:9" x14ac:dyDescent="0.2">
      <c r="A37" s="8">
        <v>2050</v>
      </c>
      <c r="B37" s="41">
        <v>0</v>
      </c>
      <c r="C37" s="41">
        <f>INDEX('Combined Data'!$B$8:$AK$8,1,MATCH('BPEiC-CO2'!$A37,'Combined Data'!$B$2:$AK$2))*10^12</f>
        <v>84836164177377.656</v>
      </c>
      <c r="D37" s="41">
        <v>0</v>
      </c>
      <c r="E37" s="41">
        <f>INDEX('Combined Data'!$B$21:$AK$21,1,MATCH(A37,'Combined Data'!$B$2:$AK$2,0))*10^12</f>
        <v>461318453741.06073</v>
      </c>
      <c r="F37" s="41">
        <f>INDEX('Combined Data'!$B$28:$AK$28,1,MATCH('BPEiC-CO2'!$A37,'Combined Data'!$B$2:$AK$2))*10^12</f>
        <v>26850285959659.297</v>
      </c>
      <c r="G37" s="41">
        <f>INDEX('Combined Data'!$B$33:$AK$33,1,MATCH('BPEiC-CO2'!$A37,'Combined Data'!$B$2:$AK$2))*10^12</f>
        <v>76084757928085.359</v>
      </c>
      <c r="H37" s="41">
        <f>INDEX('Combined Data'!$B$41:$AK$41,1,MATCH('BPEiC-CO2'!$A37,'Combined Data'!$B$2:$AK$2))*10^12</f>
        <v>100366595667219.47</v>
      </c>
      <c r="I37" s="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B204"/>
  <sheetViews>
    <sheetView workbookViewId="0">
      <selection activeCell="A52" sqref="A52"/>
    </sheetView>
  </sheetViews>
  <sheetFormatPr baseColWidth="10" defaultColWidth="8.83203125" defaultRowHeight="15" x14ac:dyDescent="0.2"/>
  <cols>
    <col min="1" max="1" width="28" customWidth="1"/>
    <col min="2" max="2" width="16.1640625" customWidth="1"/>
    <col min="3" max="3" width="18.1640625" customWidth="1"/>
    <col min="4" max="4" width="16.83203125" customWidth="1"/>
    <col min="5" max="26" width="9.1640625" hidden="1" customWidth="1"/>
    <col min="28" max="28" width="25.5" bestFit="1" customWidth="1"/>
  </cols>
  <sheetData>
    <row r="1" spans="1:4" x14ac:dyDescent="0.2">
      <c r="A1" s="3" t="s">
        <v>5</v>
      </c>
      <c r="B1" s="3"/>
      <c r="C1" s="3"/>
      <c r="D1" s="4"/>
    </row>
    <row r="2" spans="1:4" x14ac:dyDescent="0.2">
      <c r="A2" t="s">
        <v>47</v>
      </c>
      <c r="B2" t="s">
        <v>54</v>
      </c>
      <c r="C2" t="s">
        <v>354</v>
      </c>
      <c r="D2" t="s">
        <v>355</v>
      </c>
    </row>
    <row r="3" spans="1:4" x14ac:dyDescent="0.2">
      <c r="A3" t="s">
        <v>35</v>
      </c>
      <c r="B3" s="34">
        <v>1</v>
      </c>
      <c r="C3">
        <v>1</v>
      </c>
      <c r="D3">
        <v>1</v>
      </c>
    </row>
    <row r="4" spans="1:4" x14ac:dyDescent="0.2">
      <c r="A4" t="s">
        <v>36</v>
      </c>
      <c r="B4" s="34">
        <v>5</v>
      </c>
    </row>
    <row r="5" spans="1:4" x14ac:dyDescent="0.2">
      <c r="A5" t="s">
        <v>37</v>
      </c>
      <c r="B5" s="34">
        <v>1.8</v>
      </c>
    </row>
    <row r="6" spans="1:4" x14ac:dyDescent="0.2">
      <c r="A6" t="s">
        <v>38</v>
      </c>
      <c r="B6" s="34">
        <v>-8.1999999999999993</v>
      </c>
    </row>
    <row r="7" spans="1:4" x14ac:dyDescent="0.2">
      <c r="A7" t="s">
        <v>39</v>
      </c>
      <c r="B7" s="34">
        <v>0</v>
      </c>
    </row>
    <row r="8" spans="1:4" x14ac:dyDescent="0.2">
      <c r="A8" t="s">
        <v>40</v>
      </c>
      <c r="B8" s="34">
        <v>0</v>
      </c>
    </row>
    <row r="9" spans="1:4" x14ac:dyDescent="0.2">
      <c r="A9" t="s">
        <v>41</v>
      </c>
      <c r="B9" s="34">
        <v>0</v>
      </c>
    </row>
    <row r="10" spans="1:4" x14ac:dyDescent="0.2">
      <c r="A10" t="s">
        <v>42</v>
      </c>
      <c r="B10" s="34">
        <v>345</v>
      </c>
    </row>
    <row r="11" spans="1:4" x14ac:dyDescent="0.2">
      <c r="A11" t="s">
        <v>43</v>
      </c>
      <c r="B11" s="34">
        <v>-46</v>
      </c>
    </row>
    <row r="12" spans="1:4" x14ac:dyDescent="0.2">
      <c r="A12" t="s">
        <v>44</v>
      </c>
      <c r="B12" s="34">
        <v>28</v>
      </c>
      <c r="C12">
        <v>25</v>
      </c>
      <c r="D12">
        <v>21</v>
      </c>
    </row>
    <row r="13" spans="1:4" x14ac:dyDescent="0.2">
      <c r="A13" t="s">
        <v>45</v>
      </c>
      <c r="B13" s="34">
        <v>265</v>
      </c>
      <c r="C13">
        <v>298</v>
      </c>
      <c r="D13">
        <v>310</v>
      </c>
    </row>
    <row r="14" spans="1:4" x14ac:dyDescent="0.2">
      <c r="A14" t="s">
        <v>46</v>
      </c>
      <c r="B14" s="34">
        <v>1</v>
      </c>
    </row>
    <row r="15" spans="1:4" x14ac:dyDescent="0.2">
      <c r="A15" t="s">
        <v>51</v>
      </c>
      <c r="B15" s="34">
        <v>23500</v>
      </c>
      <c r="C15">
        <v>22800</v>
      </c>
    </row>
    <row r="16" spans="1:4" x14ac:dyDescent="0.2">
      <c r="A16" t="s">
        <v>4</v>
      </c>
      <c r="B16" s="34">
        <v>12400</v>
      </c>
      <c r="C16">
        <v>14800</v>
      </c>
    </row>
    <row r="196" spans="1:28" ht="49.5" customHeight="1" x14ac:dyDescent="0.2">
      <c r="A196" s="275"/>
      <c r="B196" s="275"/>
      <c r="C196" s="275"/>
      <c r="D196" s="275"/>
      <c r="E196" s="275"/>
      <c r="F196" s="275"/>
      <c r="G196" s="275"/>
      <c r="H196" s="275"/>
      <c r="I196" s="275"/>
      <c r="J196" s="275"/>
    </row>
    <row r="201" spans="1:28" x14ac:dyDescent="0.2">
      <c r="AB201" s="1"/>
    </row>
    <row r="202" spans="1:28" x14ac:dyDescent="0.2">
      <c r="AB202" s="1"/>
    </row>
    <row r="204" spans="1:28" x14ac:dyDescent="0.2">
      <c r="AA204" s="5"/>
    </row>
  </sheetData>
  <mergeCells count="1">
    <mergeCell ref="A196:J19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0">
    <tabColor theme="3"/>
  </sheetPr>
  <dimension ref="A1:I37"/>
  <sheetViews>
    <sheetView zoomScaleNormal="100" workbookViewId="0">
      <selection activeCell="I2" sqref="I2:I37"/>
    </sheetView>
  </sheetViews>
  <sheetFormatPr baseColWidth="10" defaultColWidth="10.33203125" defaultRowHeight="15" x14ac:dyDescent="0.2"/>
  <cols>
    <col min="1" max="1" width="10.33203125" style="8"/>
    <col min="2" max="9" width="20.1640625" style="8" customWidth="1"/>
    <col min="10" max="16384" width="10.33203125" style="6"/>
  </cols>
  <sheetData>
    <row r="1" spans="1:9" x14ac:dyDescent="0.2">
      <c r="A1" s="8" t="s">
        <v>1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</row>
    <row r="2" spans="1:9" x14ac:dyDescent="0.2">
      <c r="A2" s="8">
        <v>2015</v>
      </c>
      <c r="B2" s="41">
        <v>0</v>
      </c>
      <c r="C2" s="41">
        <v>0</v>
      </c>
      <c r="D2" s="41">
        <v>0</v>
      </c>
      <c r="E2" s="41">
        <f>INDEX('Combined Data'!$B$18:$AK$18,1,MATCH('BPEiC-CO2'!$A2,'Combined Data'!$B$2:$AK$2))*10^12</f>
        <v>670895729999.99988</v>
      </c>
      <c r="F2" s="41">
        <v>0</v>
      </c>
      <c r="G2" s="41">
        <f>INDEX('Combined Data'!$B$32:$AK$32,1,MATCH('BPEiC-CO2'!$A2,'Combined Data'!$B$2:$AK$2))*10^12</f>
        <v>2085565426769.4277</v>
      </c>
      <c r="H2" s="41">
        <f>INDEX('Combined Data'!$B$40:$AK$40,1,MATCH('BPEiC-CO2'!$A2,'Combined Data'!$B$2:$AK$2))*10^12</f>
        <v>34193191231287.691</v>
      </c>
      <c r="I2" s="41">
        <v>0</v>
      </c>
    </row>
    <row r="3" spans="1:9" x14ac:dyDescent="0.2">
      <c r="A3" s="8">
        <v>2016</v>
      </c>
      <c r="B3" s="41">
        <v>0</v>
      </c>
      <c r="C3" s="41">
        <v>0</v>
      </c>
      <c r="D3" s="41">
        <v>0</v>
      </c>
      <c r="E3" s="41">
        <f>INDEX('Combined Data'!$B$18:$AK$18,1,MATCH('BPEiC-CO2'!$A3,'Combined Data'!$B$2:$AK$2))*10^12</f>
        <v>693338465173.11365</v>
      </c>
      <c r="F3" s="41">
        <v>0</v>
      </c>
      <c r="G3" s="41">
        <f>INDEX('Combined Data'!$B$32:$AK$32,1,MATCH('BPEiC-CO2'!$A3,'Combined Data'!$B$2:$AK$2))*10^12</f>
        <v>2110174132766.887</v>
      </c>
      <c r="H3" s="41">
        <f>INDEX('Combined Data'!$B$40:$AK$40,1,MATCH('BPEiC-CO2'!$A3,'Combined Data'!$B$2:$AK$2))*10^12</f>
        <v>31628725747397.84</v>
      </c>
      <c r="I3" s="41">
        <v>0</v>
      </c>
    </row>
    <row r="4" spans="1:9" x14ac:dyDescent="0.2">
      <c r="A4" s="8">
        <v>2017</v>
      </c>
      <c r="B4" s="41">
        <v>0</v>
      </c>
      <c r="C4" s="41">
        <v>0</v>
      </c>
      <c r="D4" s="41">
        <v>0</v>
      </c>
      <c r="E4" s="41">
        <f>INDEX('Combined Data'!$B$18:$AK$18,1,MATCH('BPEiC-CO2'!$A4,'Combined Data'!$B$2:$AK$2))*10^12</f>
        <v>716532164057.45056</v>
      </c>
      <c r="F4" s="41">
        <v>0</v>
      </c>
      <c r="G4" s="41">
        <f>INDEX('Combined Data'!$B$32:$AK$32,1,MATCH('BPEiC-CO2'!$A4,'Combined Data'!$B$2:$AK$2))*10^12</f>
        <v>2135073210096.3108</v>
      </c>
      <c r="H4" s="41">
        <f>INDEX('Combined Data'!$B$40:$AK$40,1,MATCH('BPEiC-CO2'!$A4,'Combined Data'!$B$2:$AK$2))*10^12</f>
        <v>32245497718709.344</v>
      </c>
      <c r="I4" s="41">
        <v>0</v>
      </c>
    </row>
    <row r="5" spans="1:9" x14ac:dyDescent="0.2">
      <c r="A5" s="8">
        <v>2018</v>
      </c>
      <c r="B5" s="41">
        <v>0</v>
      </c>
      <c r="C5" s="41">
        <v>0</v>
      </c>
      <c r="D5" s="41">
        <v>0</v>
      </c>
      <c r="E5" s="41">
        <f>INDEX('Combined Data'!$B$18:$AK$18,1,MATCH('BPEiC-CO2'!$A5,'Combined Data'!$B$2:$AK$2))*10^12</f>
        <v>740501448414.0343</v>
      </c>
      <c r="F5" s="41">
        <v>0</v>
      </c>
      <c r="G5" s="41">
        <f>INDEX('Combined Data'!$B$32:$AK$32,1,MATCH('BPEiC-CO2'!$A5,'Combined Data'!$B$2:$AK$2))*10^12</f>
        <v>2160266085004.915</v>
      </c>
      <c r="H5" s="41">
        <f>INDEX('Combined Data'!$B$40:$AK$40,1,MATCH('BPEiC-CO2'!$A5,'Combined Data'!$B$2:$AK$2))*10^12</f>
        <v>32880994305945.082</v>
      </c>
      <c r="I5" s="41">
        <v>0</v>
      </c>
    </row>
    <row r="6" spans="1:9" x14ac:dyDescent="0.2">
      <c r="A6" s="8">
        <v>2019</v>
      </c>
      <c r="B6" s="41">
        <v>0</v>
      </c>
      <c r="C6" s="41">
        <v>0</v>
      </c>
      <c r="D6" s="41">
        <v>0</v>
      </c>
      <c r="E6" s="41">
        <f>INDEX('Combined Data'!$B$18:$AK$18,1,MATCH('BPEiC-CO2'!$A6,'Combined Data'!$B$2:$AK$2))*10^12</f>
        <v>765272528504.59998</v>
      </c>
      <c r="F6" s="41">
        <v>0</v>
      </c>
      <c r="G6" s="41">
        <f>INDEX('Combined Data'!$B$32:$AK$32,1,MATCH('BPEiC-CO2'!$A6,'Combined Data'!$B$2:$AK$2))*10^12</f>
        <v>2185756224168.0474</v>
      </c>
      <c r="H6" s="41">
        <f>INDEX('Combined Data'!$B$40:$AK$40,1,MATCH('BPEiC-CO2'!$A6,'Combined Data'!$B$2:$AK$2))*10^12</f>
        <v>33535891025182.871</v>
      </c>
      <c r="I6" s="41">
        <v>0</v>
      </c>
    </row>
    <row r="7" spans="1:9" x14ac:dyDescent="0.2">
      <c r="A7" s="8">
        <v>2020</v>
      </c>
      <c r="B7" s="41">
        <v>0</v>
      </c>
      <c r="C7" s="41">
        <v>0</v>
      </c>
      <c r="D7" s="41">
        <v>0</v>
      </c>
      <c r="E7" s="41">
        <f>INDEX('Combined Data'!$B$18:$AK$18,1,MATCH('BPEiC-CO2'!$A7,'Combined Data'!$B$2:$AK$2))*10^12</f>
        <v>790872805966.41602</v>
      </c>
      <c r="F7" s="41">
        <v>0</v>
      </c>
      <c r="G7" s="41">
        <f>INDEX('Combined Data'!$B$32:$AK$32,1,MATCH('BPEiC-CO2'!$A7,'Combined Data'!$B$2:$AK$2))*10^12</f>
        <v>2211547135166.2168</v>
      </c>
      <c r="H7" s="41">
        <f>INDEX('Combined Data'!$B$40:$AK$40,1,MATCH('BPEiC-CO2'!$A7,'Combined Data'!$B$2:$AK$2))*10^12</f>
        <v>34210889348546.531</v>
      </c>
      <c r="I7" s="41">
        <v>0</v>
      </c>
    </row>
    <row r="8" spans="1:9" x14ac:dyDescent="0.2">
      <c r="A8" s="8">
        <v>2021</v>
      </c>
      <c r="B8" s="41">
        <v>0</v>
      </c>
      <c r="C8" s="41">
        <v>0</v>
      </c>
      <c r="D8" s="41">
        <v>0</v>
      </c>
      <c r="E8" s="41">
        <f>INDEX('Combined Data'!$B$18:$AK$18,1,MATCH('BPEiC-CO2'!$A8,'Combined Data'!$B$2:$AK$2))*10^12</f>
        <v>817328888186.39478</v>
      </c>
      <c r="F8" s="41">
        <v>0</v>
      </c>
      <c r="G8" s="41">
        <f>INDEX('Combined Data'!$B$32:$AK$32,1,MATCH('BPEiC-CO2'!$A8,'Combined Data'!$B$2:$AK$2))*10^12</f>
        <v>2237642366967.7583</v>
      </c>
      <c r="H8" s="41">
        <f>INDEX('Combined Data'!$B$40:$AK$40,1,MATCH('BPEiC-CO2'!$A8,'Combined Data'!$B$2:$AK$2))*10^12</f>
        <v>34906717721856.34</v>
      </c>
      <c r="I8" s="41">
        <v>0</v>
      </c>
    </row>
    <row r="9" spans="1:9" x14ac:dyDescent="0.2">
      <c r="A9" s="8">
        <v>2022</v>
      </c>
      <c r="B9" s="41">
        <v>0</v>
      </c>
      <c r="C9" s="41">
        <v>0</v>
      </c>
      <c r="D9" s="41">
        <v>0</v>
      </c>
      <c r="E9" s="41">
        <f>INDEX('Combined Data'!$B$18:$AK$18,1,MATCH('BPEiC-CO2'!$A9,'Combined Data'!$B$2:$AK$2))*10^12</f>
        <v>844670162427.6936</v>
      </c>
      <c r="F9" s="41">
        <v>0</v>
      </c>
      <c r="G9" s="41">
        <f>INDEX('Combined Data'!$B$32:$AK$32,1,MATCH('BPEiC-CO2'!$A9,'Combined Data'!$B$2:$AK$2))*10^12</f>
        <v>2264045510417.1904</v>
      </c>
      <c r="H9" s="41">
        <f>INDEX('Combined Data'!$B$40:$AK$40,1,MATCH('BPEiC-CO2'!$A9,'Combined Data'!$B$2:$AK$2))*10^12</f>
        <v>35624132622427.844</v>
      </c>
      <c r="I9" s="41">
        <v>0</v>
      </c>
    </row>
    <row r="10" spans="1:9" x14ac:dyDescent="0.2">
      <c r="A10" s="8">
        <v>2023</v>
      </c>
      <c r="B10" s="41">
        <v>0</v>
      </c>
      <c r="C10" s="41">
        <v>0</v>
      </c>
      <c r="D10" s="41">
        <v>0</v>
      </c>
      <c r="E10" s="41">
        <f>INDEX('Combined Data'!$B$18:$AK$18,1,MATCH('BPEiC-CO2'!$A10,'Combined Data'!$B$2:$AK$2))*10^12</f>
        <v>872926015953.47046</v>
      </c>
      <c r="F10" s="41">
        <v>0</v>
      </c>
      <c r="G10" s="41">
        <f>INDEX('Combined Data'!$B$32:$AK$32,1,MATCH('BPEiC-CO2'!$A10,'Combined Data'!$B$2:$AK$2))*10^12</f>
        <v>2290760198729.3325</v>
      </c>
      <c r="H10" s="41">
        <f>INDEX('Combined Data'!$B$40:$AK$40,1,MATCH('BPEiC-CO2'!$A10,'Combined Data'!$B$2:$AK$2))*10^12</f>
        <v>36363919658605.742</v>
      </c>
      <c r="I10" s="41">
        <v>0</v>
      </c>
    </row>
    <row r="11" spans="1:9" x14ac:dyDescent="0.2">
      <c r="A11" s="8">
        <v>2024</v>
      </c>
      <c r="B11" s="41">
        <v>0</v>
      </c>
      <c r="C11" s="41">
        <v>0</v>
      </c>
      <c r="D11" s="41">
        <v>0</v>
      </c>
      <c r="E11" s="41">
        <f>INDEX('Combined Data'!$B$18:$AK$18,1,MATCH('BPEiC-CO2'!$A11,'Combined Data'!$B$2:$AK$2))*10^12</f>
        <v>902127424527.59302</v>
      </c>
      <c r="F11" s="41">
        <v>0</v>
      </c>
      <c r="G11" s="41">
        <f>INDEX('Combined Data'!$B$32:$AK$32,1,MATCH('BPEiC-CO2'!$A11,'Combined Data'!$B$2:$AK$2))*10^12</f>
        <v>2317790107989.2568</v>
      </c>
      <c r="H11" s="41">
        <f>INDEX('Combined Data'!$B$40:$AK$40,1,MATCH('BPEiC-CO2'!$A11,'Combined Data'!$B$2:$AK$2))*10^12</f>
        <v>37126894712682.734</v>
      </c>
      <c r="I11" s="41">
        <v>0</v>
      </c>
    </row>
    <row r="12" spans="1:9" x14ac:dyDescent="0.2">
      <c r="A12" s="8">
        <v>2025</v>
      </c>
      <c r="B12" s="41">
        <v>0</v>
      </c>
      <c r="C12" s="41">
        <v>0</v>
      </c>
      <c r="D12" s="41">
        <v>0</v>
      </c>
      <c r="E12" s="41">
        <f>INDEX('Combined Data'!$B$18:$AK$18,1,MATCH('BPEiC-CO2'!$A12,'Combined Data'!$B$2:$AK$2))*10^12</f>
        <v>932305363913.93054</v>
      </c>
      <c r="F12" s="41">
        <v>0</v>
      </c>
      <c r="G12" s="41">
        <f>INDEX('Combined Data'!$B$32:$AK$32,1,MATCH('BPEiC-CO2'!$A12,'Combined Data'!$B$2:$AK$2))*10^12</f>
        <v>2345138957658.1348</v>
      </c>
      <c r="H12" s="41">
        <f>INDEX('Combined Data'!$B$40:$AK$40,1,MATCH('BPEiC-CO2'!$A12,'Combined Data'!$B$2:$AK$2))*10^12</f>
        <v>37913905128918.156</v>
      </c>
      <c r="I12" s="41">
        <v>0</v>
      </c>
    </row>
    <row r="13" spans="1:9" x14ac:dyDescent="0.2">
      <c r="A13" s="8">
        <v>2026</v>
      </c>
      <c r="B13" s="41">
        <v>0</v>
      </c>
      <c r="C13" s="41">
        <v>0</v>
      </c>
      <c r="D13" s="41">
        <v>0</v>
      </c>
      <c r="E13" s="41">
        <f>INDEX('Combined Data'!$B$18:$AK$18,1,MATCH('BPEiC-CO2'!$A13,'Combined Data'!$B$2:$AK$2))*10^12</f>
        <v>963492795502.23999</v>
      </c>
      <c r="F13" s="41">
        <v>0</v>
      </c>
      <c r="G13" s="41">
        <f>INDEX('Combined Data'!$B$32:$AK$32,1,MATCH('BPEiC-CO2'!$A13,'Combined Data'!$B$2:$AK$2))*10^12</f>
        <v>2372810511085.0601</v>
      </c>
      <c r="H13" s="41">
        <f>INDEX('Combined Data'!$B$40:$AK$40,1,MATCH('BPEiC-CO2'!$A13,'Combined Data'!$B$2:$AK$2))*10^12</f>
        <v>38725830948439.492</v>
      </c>
      <c r="I13" s="41">
        <v>0</v>
      </c>
    </row>
    <row r="14" spans="1:9" x14ac:dyDescent="0.2">
      <c r="A14" s="8">
        <v>2027</v>
      </c>
      <c r="B14" s="41">
        <v>0</v>
      </c>
      <c r="C14" s="41">
        <v>0</v>
      </c>
      <c r="D14" s="41">
        <v>0</v>
      </c>
      <c r="E14" s="41">
        <f>INDEX('Combined Data'!$B$18:$AK$18,1,MATCH('BPEiC-CO2'!$A14,'Combined Data'!$B$2:$AK$2))*10^12</f>
        <v>995723474932.63489</v>
      </c>
      <c r="F14" s="41">
        <v>0</v>
      </c>
      <c r="G14" s="41">
        <f>INDEX('Combined Data'!$B$32:$AK$32,1,MATCH('BPEiC-CO2'!$A14,'Combined Data'!$B$2:$AK$2))*10^12</f>
        <v>2400808576024.8994</v>
      </c>
      <c r="H14" s="41">
        <f>INDEX('Combined Data'!$B$40:$AK$40,1,MATCH('BPEiC-CO2'!$A14,'Combined Data'!$B$2:$AK$2))*10^12</f>
        <v>39563586192879.812</v>
      </c>
      <c r="I14" s="41">
        <v>0</v>
      </c>
    </row>
    <row r="15" spans="1:9" x14ac:dyDescent="0.2">
      <c r="A15" s="8">
        <v>2028</v>
      </c>
      <c r="B15" s="41">
        <v>0</v>
      </c>
      <c r="C15" s="41">
        <v>0</v>
      </c>
      <c r="D15" s="41">
        <v>0</v>
      </c>
      <c r="E15" s="41">
        <f>INDEX('Combined Data'!$B$18:$AK$18,1,MATCH('BPEiC-CO2'!$A15,'Combined Data'!$B$2:$AK$2))*10^12</f>
        <v>1029032349220.7616</v>
      </c>
      <c r="F15" s="41">
        <v>0</v>
      </c>
      <c r="G15" s="41">
        <f>INDEX('Combined Data'!$B$32:$AK$32,1,MATCH('BPEiC-CO2'!$A15,'Combined Data'!$B$2:$AK$2))*10^12</f>
        <v>2429137005162.2642</v>
      </c>
      <c r="H15" s="41">
        <f>INDEX('Combined Data'!$B$40:$AK$40,1,MATCH('BPEiC-CO2'!$A15,'Combined Data'!$B$2:$AK$2))*10^12</f>
        <v>40428120198677.875</v>
      </c>
      <c r="I15" s="41">
        <v>0</v>
      </c>
    </row>
    <row r="16" spans="1:9" x14ac:dyDescent="0.2">
      <c r="A16" s="8">
        <v>2029</v>
      </c>
      <c r="B16" s="41">
        <v>0</v>
      </c>
      <c r="C16" s="41">
        <v>0</v>
      </c>
      <c r="D16" s="41">
        <v>0</v>
      </c>
      <c r="E16" s="41">
        <f>INDEX('Combined Data'!$B$18:$AK$18,1,MATCH('BPEiC-CO2'!$A16,'Combined Data'!$B$2:$AK$2))*10^12</f>
        <v>1063455953882.9781</v>
      </c>
      <c r="F16" s="41">
        <v>0</v>
      </c>
      <c r="G16" s="41">
        <f>INDEX('Combined Data'!$B$32:$AK$32,1,MATCH('BPEiC-CO2'!$A16,'Combined Data'!$B$2:$AK$2))*10^12</f>
        <v>2457799696641.6606</v>
      </c>
      <c r="H16" s="41">
        <f>INDEX('Combined Data'!$B$40:$AK$40,1,MATCH('BPEiC-CO2'!$A16,'Combined Data'!$B$2:$AK$2))*10^12</f>
        <v>41320419004043.859</v>
      </c>
      <c r="I16" s="41">
        <v>0</v>
      </c>
    </row>
    <row r="17" spans="1:9" x14ac:dyDescent="0.2">
      <c r="A17" s="8">
        <v>2030</v>
      </c>
      <c r="B17" s="41">
        <v>0</v>
      </c>
      <c r="C17" s="41">
        <v>0</v>
      </c>
      <c r="D17" s="41">
        <v>0</v>
      </c>
      <c r="E17" s="41">
        <f>INDEX('Combined Data'!$B$18:$AK$18,1,MATCH('BPEiC-CO2'!$A17,'Combined Data'!$B$2:$AK$2))*10^12</f>
        <v>1099030427310.4645</v>
      </c>
      <c r="F17" s="41">
        <v>0</v>
      </c>
      <c r="G17" s="41">
        <f>INDEX('Combined Data'!$B$32:$AK$32,1,MATCH('BPEiC-CO2'!$A17,'Combined Data'!$B$2:$AK$2))*10^12</f>
        <v>2486800594603.8931</v>
      </c>
      <c r="H17" s="41">
        <f>INDEX('Combined Data'!$B$40:$AK$40,1,MATCH('BPEiC-CO2'!$A17,'Combined Data'!$B$2:$AK$2))*10^12</f>
        <v>42241506790672.656</v>
      </c>
      <c r="I17" s="41">
        <v>0</v>
      </c>
    </row>
    <row r="18" spans="1:9" x14ac:dyDescent="0.2">
      <c r="A18" s="8">
        <v>2031</v>
      </c>
      <c r="B18" s="41">
        <v>0</v>
      </c>
      <c r="C18" s="41">
        <v>0</v>
      </c>
      <c r="D18" s="41">
        <v>0</v>
      </c>
      <c r="E18" s="41">
        <f>INDEX('Combined Data'!$B$18:$AK$18,1,MATCH('BPEiC-CO2'!$A18,'Combined Data'!$B$2:$AK$2))*10^12</f>
        <v>1123347936938.217</v>
      </c>
      <c r="F18" s="41">
        <v>0</v>
      </c>
      <c r="G18" s="41">
        <f>INDEX('Combined Data'!$B$32:$AK$32,1,MATCH('BPEiC-CO2'!$A18,'Combined Data'!$B$2:$AK$2))*10^12</f>
        <v>2516143689728.8008</v>
      </c>
      <c r="H18" s="41">
        <f>INDEX('Combined Data'!$B$40:$AK$40,1,MATCH('BPEiC-CO2'!$A18,'Combined Data'!$B$2:$AK$2))*10^12</f>
        <v>42735977211888.133</v>
      </c>
      <c r="I18" s="41">
        <v>0</v>
      </c>
    </row>
    <row r="19" spans="1:9" x14ac:dyDescent="0.2">
      <c r="A19" s="8">
        <v>2032</v>
      </c>
      <c r="B19" s="41">
        <v>0</v>
      </c>
      <c r="C19" s="41">
        <v>0</v>
      </c>
      <c r="D19" s="41">
        <v>0</v>
      </c>
      <c r="E19" s="41">
        <f>INDEX('Combined Data'!$B$18:$AK$18,1,MATCH('BPEiC-CO2'!$A19,'Combined Data'!$B$2:$AK$2))*10^12</f>
        <v>1148203503802.4224</v>
      </c>
      <c r="F19" s="41">
        <v>0</v>
      </c>
      <c r="G19" s="41">
        <f>INDEX('Combined Data'!$B$32:$AK$32,1,MATCH('BPEiC-CO2'!$A19,'Combined Data'!$B$2:$AK$2))*10^12</f>
        <v>2545833019784.3975</v>
      </c>
      <c r="H19" s="41">
        <f>INDEX('Combined Data'!$B$40:$AK$40,1,MATCH('BPEiC-CO2'!$A19,'Combined Data'!$B$2:$AK$2))*10^12</f>
        <v>43236235802514.055</v>
      </c>
      <c r="I19" s="41">
        <v>0</v>
      </c>
    </row>
    <row r="20" spans="1:9" x14ac:dyDescent="0.2">
      <c r="A20" s="8">
        <v>2033</v>
      </c>
      <c r="B20" s="41">
        <v>0</v>
      </c>
      <c r="C20" s="41">
        <v>0</v>
      </c>
      <c r="D20" s="41">
        <v>0</v>
      </c>
      <c r="E20" s="41">
        <f>INDEX('Combined Data'!$B$18:$AK$18,1,MATCH('BPEiC-CO2'!$A20,'Combined Data'!$B$2:$AK$2))*10^12</f>
        <v>1173609033134.9121</v>
      </c>
      <c r="F20" s="41">
        <v>0</v>
      </c>
      <c r="G20" s="41">
        <f>INDEX('Combined Data'!$B$32:$AK$32,1,MATCH('BPEiC-CO2'!$A20,'Combined Data'!$B$2:$AK$2))*10^12</f>
        <v>2575872670182.4888</v>
      </c>
      <c r="H20" s="41">
        <f>INDEX('Combined Data'!$B$40:$AK$40,1,MATCH('BPEiC-CO2'!$A20,'Combined Data'!$B$2:$AK$2))*10^12</f>
        <v>43742350317675.266</v>
      </c>
      <c r="I20" s="41">
        <v>0</v>
      </c>
    </row>
    <row r="21" spans="1:9" x14ac:dyDescent="0.2">
      <c r="A21" s="8">
        <v>2034</v>
      </c>
      <c r="B21" s="41">
        <v>0</v>
      </c>
      <c r="C21" s="41">
        <v>0</v>
      </c>
      <c r="D21" s="41">
        <v>0</v>
      </c>
      <c r="E21" s="41">
        <f>INDEX('Combined Data'!$B$18:$AK$18,1,MATCH('BPEiC-CO2'!$A21,'Combined Data'!$B$2:$AK$2))*10^12</f>
        <v>1199576693586.6038</v>
      </c>
      <c r="F21" s="41">
        <v>0</v>
      </c>
      <c r="G21" s="41">
        <f>INDEX('Combined Data'!$B$32:$AK$32,1,MATCH('BPEiC-CO2'!$A21,'Combined Data'!$B$2:$AK$2))*10^12</f>
        <v>2606266774540.8462</v>
      </c>
      <c r="H21" s="41">
        <f>INDEX('Combined Data'!$B$40:$AK$40,1,MATCH('BPEiC-CO2'!$A21,'Combined Data'!$B$2:$AK$2))*10^12</f>
        <v>44254389305624.234</v>
      </c>
      <c r="I21" s="41">
        <v>0</v>
      </c>
    </row>
    <row r="22" spans="1:9" x14ac:dyDescent="0.2">
      <c r="A22" s="8">
        <v>2035</v>
      </c>
      <c r="B22" s="41">
        <v>0</v>
      </c>
      <c r="C22" s="41">
        <v>0</v>
      </c>
      <c r="D22" s="41">
        <v>0</v>
      </c>
      <c r="E22" s="41">
        <f>INDEX('Combined Data'!$B$18:$AK$18,1,MATCH('BPEiC-CO2'!$A22,'Combined Data'!$B$2:$AK$2))*10^12</f>
        <v>1226118923055.9973</v>
      </c>
      <c r="F22" s="41">
        <v>0</v>
      </c>
      <c r="G22" s="41">
        <f>INDEX('Combined Data'!$B$32:$AK$32,1,MATCH('BPEiC-CO2'!$A22,'Combined Data'!$B$2:$AK$2))*10^12</f>
        <v>2637019515252.0176</v>
      </c>
      <c r="H22" s="41">
        <f>INDEX('Combined Data'!$B$40:$AK$40,1,MATCH('BPEiC-CO2'!$A22,'Combined Data'!$B$2:$AK$2))*10^12</f>
        <v>44772422117025.211</v>
      </c>
      <c r="I22" s="41">
        <v>0</v>
      </c>
    </row>
    <row r="23" spans="1:9" x14ac:dyDescent="0.2">
      <c r="A23" s="8">
        <v>2036</v>
      </c>
      <c r="B23" s="41">
        <v>0</v>
      </c>
      <c r="C23" s="41">
        <v>0</v>
      </c>
      <c r="D23" s="41">
        <v>0</v>
      </c>
      <c r="E23" s="41">
        <f>INDEX('Combined Data'!$B$18:$AK$18,1,MATCH('BPEiC-CO2'!$A23,'Combined Data'!$B$2:$AK$2))*10^12</f>
        <v>1253248434646.636</v>
      </c>
      <c r="F23" s="41">
        <v>0</v>
      </c>
      <c r="G23" s="41">
        <f>INDEX('Combined Data'!$B$32:$AK$32,1,MATCH('BPEiC-CO2'!$A23,'Combined Data'!$B$2:$AK$2))*10^12</f>
        <v>2668135124058.8442</v>
      </c>
      <c r="H23" s="41">
        <f>INDEX('Combined Data'!$B$40:$AK$40,1,MATCH('BPEiC-CO2'!$A23,'Combined Data'!$B$2:$AK$2))*10^12</f>
        <v>45296518914347.086</v>
      </c>
      <c r="I23" s="41">
        <v>0</v>
      </c>
    </row>
    <row r="24" spans="1:9" x14ac:dyDescent="0.2">
      <c r="A24" s="8">
        <v>2037</v>
      </c>
      <c r="B24" s="41">
        <v>0</v>
      </c>
      <c r="C24" s="41">
        <v>0</v>
      </c>
      <c r="D24" s="41">
        <v>0</v>
      </c>
      <c r="E24" s="41">
        <f>INDEX('Combined Data'!$B$18:$AK$18,1,MATCH('BPEiC-CO2'!$A24,'Combined Data'!$B$2:$AK$2))*10^12</f>
        <v>1280978222756.3843</v>
      </c>
      <c r="F24" s="41">
        <v>0</v>
      </c>
      <c r="G24" s="41">
        <f>INDEX('Combined Data'!$B$32:$AK$32,1,MATCH('BPEiC-CO2'!$A24,'Combined Data'!$B$2:$AK$2))*10^12</f>
        <v>2699617882636.7739</v>
      </c>
      <c r="H24" s="41">
        <f>INDEX('Combined Data'!$B$40:$AK$40,1,MATCH('BPEiC-CO2'!$A24,'Combined Data'!$B$2:$AK$2))*10^12</f>
        <v>45826750681366.289</v>
      </c>
      <c r="I24" s="41">
        <v>0</v>
      </c>
    </row>
    <row r="25" spans="1:9" x14ac:dyDescent="0.2">
      <c r="A25" s="8">
        <v>2038</v>
      </c>
      <c r="B25" s="41">
        <v>0</v>
      </c>
      <c r="C25" s="41">
        <v>0</v>
      </c>
      <c r="D25" s="41">
        <v>0</v>
      </c>
      <c r="E25" s="41">
        <f>INDEX('Combined Data'!$B$18:$AK$18,1,MATCH('BPEiC-CO2'!$A25,'Combined Data'!$B$2:$AK$2))*10^12</f>
        <v>1309321569301.4387</v>
      </c>
      <c r="F25" s="41">
        <v>0</v>
      </c>
      <c r="G25" s="41">
        <f>INDEX('Combined Data'!$B$32:$AK$32,1,MATCH('BPEiC-CO2'!$A25,'Combined Data'!$B$2:$AK$2))*10^12</f>
        <v>2731472123183.0415</v>
      </c>
      <c r="H25" s="41">
        <f>INDEX('Combined Data'!$B$40:$AK$40,1,MATCH('BPEiC-CO2'!$A25,'Combined Data'!$B$2:$AK$2))*10^12</f>
        <v>46363189232780.727</v>
      </c>
      <c r="I25" s="41">
        <v>0</v>
      </c>
    </row>
    <row r="26" spans="1:9" x14ac:dyDescent="0.2">
      <c r="A26" s="8">
        <v>2039</v>
      </c>
      <c r="B26" s="41">
        <v>0</v>
      </c>
      <c r="C26" s="41">
        <v>0</v>
      </c>
      <c r="D26" s="41">
        <v>0</v>
      </c>
      <c r="E26" s="41">
        <f>INDEX('Combined Data'!$B$18:$AK$18,1,MATCH('BPEiC-CO2'!$A26,'Combined Data'!$B$2:$AK$2))*10^12</f>
        <v>1338292050078.053</v>
      </c>
      <c r="F26" s="41">
        <v>0</v>
      </c>
      <c r="G26" s="41">
        <f>INDEX('Combined Data'!$B$32:$AK$32,1,MATCH('BPEiC-CO2'!$A26,'Combined Data'!$B$2:$AK$2))*10^12</f>
        <v>2763702229012.8018</v>
      </c>
      <c r="H26" s="41">
        <f>INDEX('Combined Data'!$B$40:$AK$40,1,MATCH('BPEiC-CO2'!$A26,'Combined Data'!$B$2:$AK$2))*10^12</f>
        <v>46905907223936.477</v>
      </c>
      <c r="I26" s="41">
        <v>0</v>
      </c>
    </row>
    <row r="27" spans="1:9" x14ac:dyDescent="0.2">
      <c r="A27" s="8">
        <v>2040</v>
      </c>
      <c r="B27" s="41">
        <v>0</v>
      </c>
      <c r="C27" s="41">
        <v>0</v>
      </c>
      <c r="D27" s="41">
        <v>0</v>
      </c>
      <c r="E27" s="41">
        <f>INDEX('Combined Data'!$B$18:$AK$18,1,MATCH('BPEiC-CO2'!$A27,'Combined Data'!$B$2:$AK$2))*10^12</f>
        <v>1367903541265.0251</v>
      </c>
      <c r="F27" s="41">
        <v>0</v>
      </c>
      <c r="G27" s="41">
        <f>INDEX('Combined Data'!$B$32:$AK$32,1,MATCH('BPEiC-CO2'!$A27,'Combined Data'!$B$2:$AK$2))*10^12</f>
        <v>2796312635162.2988</v>
      </c>
      <c r="H27" s="41">
        <f>INDEX('Combined Data'!$B$40:$AK$40,1,MATCH('BPEiC-CO2'!$A27,'Combined Data'!$B$2:$AK$2))*10^12</f>
        <v>47454978160668.18</v>
      </c>
      <c r="I27" s="41">
        <v>0</v>
      </c>
    </row>
    <row r="28" spans="1:9" x14ac:dyDescent="0.2">
      <c r="A28" s="8">
        <v>2041</v>
      </c>
      <c r="B28" s="41">
        <v>0</v>
      </c>
      <c r="C28" s="41">
        <v>0</v>
      </c>
      <c r="D28" s="41">
        <v>0</v>
      </c>
      <c r="E28" s="41">
        <f>INDEX('Combined Data'!$B$18:$AK$18,1,MATCH('BPEiC-CO2'!$A28,'Combined Data'!$B$2:$AK$2))*10^12</f>
        <v>1398170226070.0605</v>
      </c>
      <c r="F28" s="41">
        <v>0</v>
      </c>
      <c r="G28" s="41">
        <f>INDEX('Combined Data'!$B$32:$AK$32,1,MATCH('BPEiC-CO2'!$A28,'Combined Data'!$B$2:$AK$2))*10^12</f>
        <v>2829307828999.1489</v>
      </c>
      <c r="H28" s="41">
        <f>INDEX('Combined Data'!$B$40:$AK$40,1,MATCH('BPEiC-CO2'!$A28,'Combined Data'!$B$2:$AK$2))*10^12</f>
        <v>48010476409254.758</v>
      </c>
      <c r="I28" s="41">
        <v>0</v>
      </c>
    </row>
    <row r="29" spans="1:9" x14ac:dyDescent="0.2">
      <c r="A29" s="8">
        <v>2042</v>
      </c>
      <c r="B29" s="41">
        <v>0</v>
      </c>
      <c r="C29" s="41">
        <v>0</v>
      </c>
      <c r="D29" s="41">
        <v>0</v>
      </c>
      <c r="E29" s="41">
        <f>INDEX('Combined Data'!$B$18:$AK$18,1,MATCH('BPEiC-CO2'!$A29,'Combined Data'!$B$2:$AK$2))*10^12</f>
        <v>1429106601523.1956</v>
      </c>
      <c r="F29" s="41">
        <v>0</v>
      </c>
      <c r="G29" s="41">
        <f>INDEX('Combined Data'!$B$32:$AK$32,1,MATCH('BPEiC-CO2'!$A29,'Combined Data'!$B$2:$AK$2))*10^12</f>
        <v>2862692350839.8286</v>
      </c>
      <c r="H29" s="41">
        <f>INDEX('Combined Data'!$B$40:$AK$40,1,MATCH('BPEiC-CO2'!$A29,'Combined Data'!$B$2:$AK$2))*10^12</f>
        <v>48572477206491.508</v>
      </c>
      <c r="I29" s="41">
        <v>0</v>
      </c>
    </row>
    <row r="30" spans="1:9" x14ac:dyDescent="0.2">
      <c r="A30" s="8">
        <v>2043</v>
      </c>
      <c r="B30" s="41">
        <v>0</v>
      </c>
      <c r="C30" s="41">
        <v>0</v>
      </c>
      <c r="D30" s="41">
        <v>0</v>
      </c>
      <c r="E30" s="41">
        <f>INDEX('Combined Data'!$B$18:$AK$18,1,MATCH('BPEiC-CO2'!$A30,'Combined Data'!$B$2:$AK$2))*10^12</f>
        <v>1460727485420.5327</v>
      </c>
      <c r="F30" s="41">
        <v>0</v>
      </c>
      <c r="G30" s="41">
        <f>INDEX('Combined Data'!$B$32:$AK$32,1,MATCH('BPEiC-CO2'!$A30,'Combined Data'!$B$2:$AK$2))*10^12</f>
        <v>2896470794574.4463</v>
      </c>
      <c r="H30" s="41">
        <f>INDEX('Combined Data'!$B$40:$AK$40,1,MATCH('BPEiC-CO2'!$A30,'Combined Data'!$B$2:$AK$2))*10^12</f>
        <v>49141056669880.25</v>
      </c>
      <c r="I30" s="41">
        <v>0</v>
      </c>
    </row>
    <row r="31" spans="1:9" x14ac:dyDescent="0.2">
      <c r="A31" s="8">
        <v>2044</v>
      </c>
      <c r="B31" s="41">
        <v>0</v>
      </c>
      <c r="C31" s="41">
        <v>0</v>
      </c>
      <c r="D31" s="41">
        <v>0</v>
      </c>
      <c r="E31" s="41">
        <f>INDEX('Combined Data'!$B$18:$AK$18,1,MATCH('BPEiC-CO2'!$A31,'Combined Data'!$B$2:$AK$2))*10^12</f>
        <v>1493048023421.6179</v>
      </c>
      <c r="F31" s="41">
        <v>0</v>
      </c>
      <c r="G31" s="41">
        <f>INDEX('Combined Data'!$B$32:$AK$32,1,MATCH('BPEiC-CO2'!$A31,'Combined Data'!$B$2:$AK$2))*10^12</f>
        <v>2930647808298.8838</v>
      </c>
      <c r="H31" s="41">
        <f>INDEX('Combined Data'!$B$40:$AK$40,1,MATCH('BPEiC-CO2'!$A31,'Combined Data'!$B$2:$AK$2))*10^12</f>
        <v>49716291807938.68</v>
      </c>
      <c r="I31" s="41">
        <v>0</v>
      </c>
    </row>
    <row r="32" spans="1:9" x14ac:dyDescent="0.2">
      <c r="A32" s="8">
        <v>2045</v>
      </c>
      <c r="B32" s="41">
        <v>0</v>
      </c>
      <c r="C32" s="41">
        <v>0</v>
      </c>
      <c r="D32" s="41">
        <v>0</v>
      </c>
      <c r="E32" s="41">
        <f>INDEX('Combined Data'!$B$18:$AK$18,1,MATCH('BPEiC-CO2'!$A32,'Combined Data'!$B$2:$AK$2))*10^12</f>
        <v>1526083696303.8535</v>
      </c>
      <c r="F32" s="41">
        <v>0</v>
      </c>
      <c r="G32" s="41">
        <f>INDEX('Combined Data'!$B$32:$AK$32,1,MATCH('BPEiC-CO2'!$A32,'Combined Data'!$B$2:$AK$2))*10^12</f>
        <v>2965228094954.4028</v>
      </c>
      <c r="H32" s="41">
        <f>INDEX('Combined Data'!$B$40:$AK$40,1,MATCH('BPEiC-CO2'!$A32,'Combined Data'!$B$2:$AK$2))*10^12</f>
        <v>50298260530630.43</v>
      </c>
      <c r="I32" s="41">
        <v>0</v>
      </c>
    </row>
    <row r="33" spans="1:9" x14ac:dyDescent="0.2">
      <c r="A33" s="8">
        <v>2046</v>
      </c>
      <c r="B33" s="41">
        <v>0</v>
      </c>
      <c r="C33" s="41">
        <v>0</v>
      </c>
      <c r="D33" s="41">
        <v>0</v>
      </c>
      <c r="E33" s="41">
        <f>INDEX('Combined Data'!$B$18:$AK$18,1,MATCH('BPEiC-CO2'!$A33,'Combined Data'!$B$2:$AK$2))*10^12</f>
        <v>1559850327377.428</v>
      </c>
      <c r="F33" s="41">
        <v>0</v>
      </c>
      <c r="G33" s="41">
        <f>INDEX('Combined Data'!$B$32:$AK$32,1,MATCH('BPEiC-CO2'!$A33,'Combined Data'!$B$2:$AK$2))*10^12</f>
        <v>3000216412974.793</v>
      </c>
      <c r="H33" s="41">
        <f>INDEX('Combined Data'!$B$40:$AK$40,1,MATCH('BPEiC-CO2'!$A33,'Combined Data'!$B$2:$AK$2))*10^12</f>
        <v>50887041659917.188</v>
      </c>
      <c r="I33" s="41">
        <v>0</v>
      </c>
    </row>
    <row r="34" spans="1:9" x14ac:dyDescent="0.2">
      <c r="A34" s="8">
        <v>2047</v>
      </c>
      <c r="B34" s="41">
        <v>0</v>
      </c>
      <c r="C34" s="41">
        <v>0</v>
      </c>
      <c r="D34" s="41">
        <v>0</v>
      </c>
      <c r="E34" s="41">
        <f>INDEX('Combined Data'!$B$18:$AK$18,1,MATCH('BPEiC-CO2'!$A34,'Combined Data'!$B$2:$AK$2))*10^12</f>
        <v>1594364090064.3081</v>
      </c>
      <c r="F34" s="41">
        <v>0</v>
      </c>
      <c r="G34" s="41">
        <f>INDEX('Combined Data'!$B$32:$AK$32,1,MATCH('BPEiC-CO2'!$A34,'Combined Data'!$B$2:$AK$2))*10^12</f>
        <v>3035617576941.1602</v>
      </c>
      <c r="H34" s="41">
        <f>INDEX('Combined Data'!$B$40:$AK$40,1,MATCH('BPEiC-CO2'!$A34,'Combined Data'!$B$2:$AK$2))*10^12</f>
        <v>51482714940434.359</v>
      </c>
      <c r="I34" s="41">
        <v>0</v>
      </c>
    </row>
    <row r="35" spans="1:9" x14ac:dyDescent="0.2">
      <c r="A35" s="8">
        <v>2048</v>
      </c>
      <c r="B35" s="41">
        <v>0</v>
      </c>
      <c r="C35" s="41">
        <v>0</v>
      </c>
      <c r="D35" s="41">
        <v>0</v>
      </c>
      <c r="E35" s="41">
        <f>INDEX('Combined Data'!$B$18:$AK$18,1,MATCH('BPEiC-CO2'!$A35,'Combined Data'!$B$2:$AK$2))*10^12</f>
        <v>1629641515644.9282</v>
      </c>
      <c r="F35" s="41">
        <v>0</v>
      </c>
      <c r="G35" s="41">
        <f>INDEX('Combined Data'!$B$32:$AK$32,1,MATCH('BPEiC-CO2'!$A35,'Combined Data'!$B$2:$AK$2))*10^12</f>
        <v>3071436458244.4336</v>
      </c>
      <c r="H35" s="41">
        <f>INDEX('Combined Data'!$B$40:$AK$40,1,MATCH('BPEiC-CO2'!$A35,'Combined Data'!$B$2:$AK$2))*10^12</f>
        <v>52085361050291.734</v>
      </c>
      <c r="I35" s="41">
        <v>0</v>
      </c>
    </row>
    <row r="36" spans="1:9" x14ac:dyDescent="0.2">
      <c r="A36" s="8">
        <v>2049</v>
      </c>
      <c r="B36" s="41">
        <v>0</v>
      </c>
      <c r="C36" s="41">
        <v>0</v>
      </c>
      <c r="D36" s="41">
        <v>0</v>
      </c>
      <c r="E36" s="41">
        <f>INDEX('Combined Data'!$B$18:$AK$18,1,MATCH('BPEiC-CO2'!$A36,'Combined Data'!$B$2:$AK$2))*10^12</f>
        <v>1665699501176.2842</v>
      </c>
      <c r="F36" s="41">
        <v>0</v>
      </c>
      <c r="G36" s="41">
        <f>INDEX('Combined Data'!$B$32:$AK$32,1,MATCH('BPEiC-CO2'!$A36,'Combined Data'!$B$2:$AK$2))*10^12</f>
        <v>3107677985755.7031</v>
      </c>
      <c r="H36" s="41">
        <f>INDEX('Combined Data'!$B$40:$AK$40,1,MATCH('BPEiC-CO2'!$A36,'Combined Data'!$B$2:$AK$2))*10^12</f>
        <v>52695061612000.492</v>
      </c>
      <c r="I36" s="41">
        <v>0</v>
      </c>
    </row>
    <row r="37" spans="1:9" x14ac:dyDescent="0.2">
      <c r="A37" s="8">
        <v>2050</v>
      </c>
      <c r="B37" s="41">
        <v>0</v>
      </c>
      <c r="C37" s="41">
        <v>0</v>
      </c>
      <c r="D37" s="41">
        <v>0</v>
      </c>
      <c r="E37" s="41">
        <f>INDEX('Combined Data'!$B$18:$AK$18,1,MATCH('BPEiC-CO2'!$A37,'Combined Data'!$B$2:$AK$2))*10^12</f>
        <v>1702555317585.2278</v>
      </c>
      <c r="F37" s="41">
        <v>0</v>
      </c>
      <c r="G37" s="41">
        <f>INDEX('Combined Data'!$B$32:$AK$32,1,MATCH('BPEiC-CO2'!$A37,'Combined Data'!$B$2:$AK$2))*10^12</f>
        <v>3144347146504.4517</v>
      </c>
      <c r="H37" s="41">
        <f>INDEX('Combined Data'!$B$40:$AK$40,1,MATCH('BPEiC-CO2'!$A37,'Combined Data'!$B$2:$AK$2))*10^12</f>
        <v>53311899203528.234</v>
      </c>
      <c r="I37" s="4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1">
    <tabColor theme="3"/>
  </sheetPr>
  <dimension ref="A1:I37"/>
  <sheetViews>
    <sheetView workbookViewId="0">
      <selection activeCell="H44" sqref="H44"/>
    </sheetView>
  </sheetViews>
  <sheetFormatPr baseColWidth="10" defaultColWidth="10.33203125" defaultRowHeight="15" x14ac:dyDescent="0.2"/>
  <cols>
    <col min="1" max="1" width="10.33203125" style="8"/>
    <col min="2" max="9" width="20.1640625" style="8" customWidth="1"/>
    <col min="10" max="16384" width="10.33203125" style="6"/>
  </cols>
  <sheetData>
    <row r="1" spans="1:9" x14ac:dyDescent="0.2">
      <c r="A1" s="8" t="s">
        <v>1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</row>
    <row r="2" spans="1:9" x14ac:dyDescent="0.2">
      <c r="A2" s="8">
        <v>2015</v>
      </c>
      <c r="B2" s="41">
        <v>0</v>
      </c>
      <c r="C2" s="41">
        <v>0</v>
      </c>
      <c r="D2" s="41">
        <v>0</v>
      </c>
      <c r="E2" s="41">
        <f>INDEX('Combined Data'!$B$19:$AK$19,1,MATCH('BPEiC-CO2'!$A2,'Combined Data'!$B$2:$AK$2))*10^12</f>
        <v>12616741811219.93</v>
      </c>
      <c r="F2" s="41">
        <v>0</v>
      </c>
      <c r="G2" s="41">
        <v>0</v>
      </c>
      <c r="H2" s="41">
        <v>0</v>
      </c>
      <c r="I2" s="41">
        <f>INDEX('Combined Data'!$B$53:$AK$53,1,MATCH('BPEiC-CO2'!$A2,'Combined Data'!$B$2:$AK$2))*10^12</f>
        <v>195246316766.04929</v>
      </c>
    </row>
    <row r="3" spans="1:9" x14ac:dyDescent="0.2">
      <c r="A3" s="8">
        <v>2016</v>
      </c>
      <c r="B3" s="41">
        <v>0</v>
      </c>
      <c r="C3" s="41">
        <v>0</v>
      </c>
      <c r="D3" s="41">
        <v>0</v>
      </c>
      <c r="E3" s="41">
        <f>INDEX('Combined Data'!$B$19:$AK$19,1,MATCH('BPEiC-CO2'!$A3,'Combined Data'!$B$2:$AK$2))*10^12</f>
        <v>13038795764696.066</v>
      </c>
      <c r="F3" s="41">
        <v>0</v>
      </c>
      <c r="G3" s="41">
        <v>0</v>
      </c>
      <c r="H3" s="41">
        <v>0</v>
      </c>
      <c r="I3" s="41">
        <f>INDEX('Combined Data'!$B$53:$AK$53,1,MATCH('BPEiC-CO2'!$A3,'Combined Data'!$B$2:$AK$2))*10^12</f>
        <v>1033452074773.769</v>
      </c>
    </row>
    <row r="4" spans="1:9" x14ac:dyDescent="0.2">
      <c r="A4" s="8">
        <v>2017</v>
      </c>
      <c r="B4" s="41">
        <v>0</v>
      </c>
      <c r="C4" s="41">
        <v>0</v>
      </c>
      <c r="D4" s="41">
        <v>0</v>
      </c>
      <c r="E4" s="41">
        <f>INDEX('Combined Data'!$B$19:$AK$19,1,MATCH('BPEiC-CO2'!$A4,'Combined Data'!$B$2:$AK$2))*10^12</f>
        <v>13474972203724.615</v>
      </c>
      <c r="F4" s="41">
        <v>0</v>
      </c>
      <c r="G4" s="41">
        <v>0</v>
      </c>
      <c r="H4" s="41">
        <v>0</v>
      </c>
      <c r="I4" s="41">
        <f>INDEX('Combined Data'!$B$53:$AK$53,1,MATCH('BPEiC-CO2'!$A4,'Combined Data'!$B$2:$AK$2))*10^12</f>
        <v>1033451982240.7269</v>
      </c>
    </row>
    <row r="5" spans="1:9" x14ac:dyDescent="0.2">
      <c r="A5" s="8">
        <v>2018</v>
      </c>
      <c r="B5" s="41">
        <v>0</v>
      </c>
      <c r="C5" s="41">
        <v>0</v>
      </c>
      <c r="D5" s="41">
        <v>0</v>
      </c>
      <c r="E5" s="41">
        <f>INDEX('Combined Data'!$B$19:$AK$19,1,MATCH('BPEiC-CO2'!$A5,'Combined Data'!$B$2:$AK$2))*10^12</f>
        <v>13925734160618.77</v>
      </c>
      <c r="F5" s="41">
        <v>0</v>
      </c>
      <c r="G5" s="41">
        <v>0</v>
      </c>
      <c r="H5" s="41">
        <v>0</v>
      </c>
      <c r="I5" s="41">
        <f>INDEX('Combined Data'!$B$53:$AK$53,1,MATCH('BPEiC-CO2'!$A5,'Combined Data'!$B$2:$AK$2))*10^12</f>
        <v>1033452002248.9551</v>
      </c>
    </row>
    <row r="6" spans="1:9" x14ac:dyDescent="0.2">
      <c r="A6" s="8">
        <v>2019</v>
      </c>
      <c r="B6" s="41">
        <v>0</v>
      </c>
      <c r="C6" s="41">
        <v>0</v>
      </c>
      <c r="D6" s="41">
        <v>0</v>
      </c>
      <c r="E6" s="41">
        <f>INDEX('Combined Data'!$B$19:$AK$19,1,MATCH('BPEiC-CO2'!$A6,'Combined Data'!$B$2:$AK$2))*10^12</f>
        <v>14391574540744.184</v>
      </c>
      <c r="F6" s="41">
        <v>0</v>
      </c>
      <c r="G6" s="41">
        <v>0</v>
      </c>
      <c r="H6" s="41">
        <v>0</v>
      </c>
      <c r="I6" s="41">
        <f>INDEX('Combined Data'!$B$53:$AK$53,1,MATCH('BPEiC-CO2'!$A6,'Combined Data'!$B$2:$AK$2))*10^12</f>
        <v>1033452044844.8354</v>
      </c>
    </row>
    <row r="7" spans="1:9" x14ac:dyDescent="0.2">
      <c r="A7" s="8">
        <v>2020</v>
      </c>
      <c r="B7" s="41">
        <v>0</v>
      </c>
      <c r="C7" s="41">
        <v>0</v>
      </c>
      <c r="D7" s="41">
        <v>0</v>
      </c>
      <c r="E7" s="41">
        <f>INDEX('Combined Data'!$B$19:$AK$19,1,MATCH('BPEiC-CO2'!$A7,'Combined Data'!$B$2:$AK$2))*10^12</f>
        <v>14873008654255.869</v>
      </c>
      <c r="F7" s="41">
        <v>0</v>
      </c>
      <c r="G7" s="41">
        <v>0</v>
      </c>
      <c r="H7" s="41">
        <v>0</v>
      </c>
      <c r="I7" s="41">
        <f>INDEX('Combined Data'!$B$53:$AK$53,1,MATCH('BPEiC-CO2'!$A7,'Combined Data'!$B$2:$AK$2))*10^12</f>
        <v>1033451996761.2539</v>
      </c>
    </row>
    <row r="8" spans="1:9" x14ac:dyDescent="0.2">
      <c r="A8" s="8">
        <v>2021</v>
      </c>
      <c r="B8" s="41">
        <v>0</v>
      </c>
      <c r="C8" s="41">
        <v>0</v>
      </c>
      <c r="D8" s="41">
        <v>0</v>
      </c>
      <c r="E8" s="41">
        <f>INDEX('Combined Data'!$B$19:$AK$19,1,MATCH('BPEiC-CO2'!$A8,'Combined Data'!$B$2:$AK$2))*10^12</f>
        <v>15370536874782.596</v>
      </c>
      <c r="F8" s="41">
        <v>0</v>
      </c>
      <c r="G8" s="41">
        <v>0</v>
      </c>
      <c r="H8" s="41">
        <v>0</v>
      </c>
      <c r="I8" s="41">
        <f>INDEX('Combined Data'!$B$53:$AK$53,1,MATCH('BPEiC-CO2'!$A8,'Combined Data'!$B$2:$AK$2))*10^12</f>
        <v>1033452056481.7527</v>
      </c>
    </row>
    <row r="9" spans="1:9" x14ac:dyDescent="0.2">
      <c r="A9" s="8">
        <v>2022</v>
      </c>
      <c r="B9" s="41">
        <v>0</v>
      </c>
      <c r="C9" s="41">
        <v>0</v>
      </c>
      <c r="D9" s="41">
        <v>0</v>
      </c>
      <c r="E9" s="41">
        <f>INDEX('Combined Data'!$B$19:$AK$19,1,MATCH('BPEiC-CO2'!$A9,'Combined Data'!$B$2:$AK$2))*10^12</f>
        <v>15884711853794.947</v>
      </c>
      <c r="F9" s="41">
        <v>0</v>
      </c>
      <c r="G9" s="41">
        <v>0</v>
      </c>
      <c r="H9" s="41">
        <v>0</v>
      </c>
      <c r="I9" s="41">
        <f>INDEX('Combined Data'!$B$53:$AK$53,1,MATCH('BPEiC-CO2'!$A9,'Combined Data'!$B$2:$AK$2))*10^12</f>
        <v>1033451970947.691</v>
      </c>
    </row>
    <row r="10" spans="1:9" x14ac:dyDescent="0.2">
      <c r="A10" s="8">
        <v>2023</v>
      </c>
      <c r="B10" s="41">
        <v>0</v>
      </c>
      <c r="C10" s="41">
        <v>0</v>
      </c>
      <c r="D10" s="41">
        <v>0</v>
      </c>
      <c r="E10" s="41">
        <f>INDEX('Combined Data'!$B$19:$AK$19,1,MATCH('BPEiC-CO2'!$A10,'Combined Data'!$B$2:$AK$2))*10^12</f>
        <v>16416086242763.52</v>
      </c>
      <c r="F10" s="41">
        <v>0</v>
      </c>
      <c r="G10" s="41">
        <v>0</v>
      </c>
      <c r="H10" s="41">
        <v>0</v>
      </c>
      <c r="I10" s="41">
        <f>INDEX('Combined Data'!$B$53:$AK$53,1,MATCH('BPEiC-CO2'!$A10,'Combined Data'!$B$2:$AK$2))*10^12</f>
        <v>1033452047038.0472</v>
      </c>
    </row>
    <row r="11" spans="1:9" x14ac:dyDescent="0.2">
      <c r="A11" s="8">
        <v>2024</v>
      </c>
      <c r="B11" s="41">
        <v>0</v>
      </c>
      <c r="C11" s="41">
        <v>0</v>
      </c>
      <c r="D11" s="41">
        <v>0</v>
      </c>
      <c r="E11" s="41">
        <f>INDEX('Combined Data'!$B$19:$AK$19,1,MATCH('BPEiC-CO2'!$A11,'Combined Data'!$B$2:$AK$2))*10^12</f>
        <v>16965242566211.348</v>
      </c>
      <c r="F11" s="41">
        <v>0</v>
      </c>
      <c r="G11" s="41">
        <v>0</v>
      </c>
      <c r="H11" s="41">
        <v>0</v>
      </c>
      <c r="I11" s="41">
        <f>INDEX('Combined Data'!$B$53:$AK$53,1,MATCH('BPEiC-CO2'!$A11,'Combined Data'!$B$2:$AK$2))*10^12</f>
        <v>1033452027813.7806</v>
      </c>
    </row>
    <row r="12" spans="1:9" x14ac:dyDescent="0.2">
      <c r="A12" s="8">
        <v>2025</v>
      </c>
      <c r="B12" s="41">
        <v>0</v>
      </c>
      <c r="C12" s="41">
        <v>0</v>
      </c>
      <c r="D12" s="41">
        <v>0</v>
      </c>
      <c r="E12" s="41">
        <f>INDEX('Combined Data'!$B$19:$AK$19,1,MATCH('BPEiC-CO2'!$A12,'Combined Data'!$B$2:$AK$2))*10^12</f>
        <v>17532763348661.5</v>
      </c>
      <c r="F12" s="41">
        <v>0</v>
      </c>
      <c r="G12" s="41">
        <v>0</v>
      </c>
      <c r="H12" s="41">
        <v>0</v>
      </c>
      <c r="I12" s="41">
        <f>INDEX('Combined Data'!$B$53:$AK$53,1,MATCH('BPEiC-CO2'!$A12,'Combined Data'!$B$2:$AK$2))*10^12</f>
        <v>1033452007101.3098</v>
      </c>
    </row>
    <row r="13" spans="1:9" x14ac:dyDescent="0.2">
      <c r="A13" s="8">
        <v>2026</v>
      </c>
      <c r="B13" s="41">
        <v>0</v>
      </c>
      <c r="C13" s="41">
        <v>0</v>
      </c>
      <c r="D13" s="41">
        <v>0</v>
      </c>
      <c r="E13" s="41">
        <f>INDEX('Combined Data'!$B$19:$AK$19,1,MATCH('BPEiC-CO2'!$A13,'Combined Data'!$B$2:$AK$2))*10^12</f>
        <v>18119268455952.59</v>
      </c>
      <c r="F13" s="41">
        <v>0</v>
      </c>
      <c r="G13" s="41">
        <v>0</v>
      </c>
      <c r="H13" s="41">
        <v>0</v>
      </c>
      <c r="I13" s="41">
        <f>INDEX('Combined Data'!$B$53:$AK$53,1,MATCH('BPEiC-CO2'!$A13,'Combined Data'!$B$2:$AK$2))*10^12</f>
        <v>1033452027790.7135</v>
      </c>
    </row>
    <row r="14" spans="1:9" x14ac:dyDescent="0.2">
      <c r="A14" s="8">
        <v>2027</v>
      </c>
      <c r="B14" s="41">
        <v>0</v>
      </c>
      <c r="C14" s="41">
        <v>0</v>
      </c>
      <c r="D14" s="41">
        <v>0</v>
      </c>
      <c r="E14" s="41">
        <f>INDEX('Combined Data'!$B$19:$AK$19,1,MATCH('BPEiC-CO2'!$A14,'Combined Data'!$B$2:$AK$2))*10^12</f>
        <v>18725392690449.492</v>
      </c>
      <c r="F14" s="41">
        <v>0</v>
      </c>
      <c r="G14" s="41">
        <v>0</v>
      </c>
      <c r="H14" s="41">
        <v>0</v>
      </c>
      <c r="I14" s="41">
        <f>INDEX('Combined Data'!$B$53:$AK$53,1,MATCH('BPEiC-CO2'!$A14,'Combined Data'!$B$2:$AK$2))*10^12</f>
        <v>1033452034889.6337</v>
      </c>
    </row>
    <row r="15" spans="1:9" x14ac:dyDescent="0.2">
      <c r="A15" s="8">
        <v>2028</v>
      </c>
      <c r="B15" s="41">
        <v>0</v>
      </c>
      <c r="C15" s="41">
        <v>0</v>
      </c>
      <c r="D15" s="41">
        <v>0</v>
      </c>
      <c r="E15" s="41">
        <f>INDEX('Combined Data'!$B$19:$AK$19,1,MATCH('BPEiC-CO2'!$A15,'Combined Data'!$B$2:$AK$2))*10^12</f>
        <v>19351793259306.41</v>
      </c>
      <c r="F15" s="41">
        <v>0</v>
      </c>
      <c r="G15" s="41">
        <v>0</v>
      </c>
      <c r="H15" s="41">
        <v>0</v>
      </c>
      <c r="I15" s="41">
        <f>INDEX('Combined Data'!$B$53:$AK$53,1,MATCH('BPEiC-CO2'!$A15,'Combined Data'!$B$2:$AK$2))*10^12</f>
        <v>1033451997638.2601</v>
      </c>
    </row>
    <row r="16" spans="1:9" x14ac:dyDescent="0.2">
      <c r="A16" s="8">
        <v>2029</v>
      </c>
      <c r="B16" s="41">
        <v>0</v>
      </c>
      <c r="C16" s="41">
        <v>0</v>
      </c>
      <c r="D16" s="41">
        <v>0</v>
      </c>
      <c r="E16" s="41">
        <f>INDEX('Combined Data'!$B$19:$AK$19,1,MATCH('BPEiC-CO2'!$A16,'Combined Data'!$B$2:$AK$2))*10^12</f>
        <v>19999157242730.023</v>
      </c>
      <c r="F16" s="41">
        <v>0</v>
      </c>
      <c r="G16" s="41">
        <v>0</v>
      </c>
      <c r="H16" s="41">
        <v>0</v>
      </c>
      <c r="I16" s="41">
        <f>INDEX('Combined Data'!$B$53:$AK$53,1,MATCH('BPEiC-CO2'!$A16,'Combined Data'!$B$2:$AK$2))*10^12</f>
        <v>1033452006019.3582</v>
      </c>
    </row>
    <row r="17" spans="1:9" x14ac:dyDescent="0.2">
      <c r="A17" s="8">
        <v>2030</v>
      </c>
      <c r="B17" s="41">
        <v>0</v>
      </c>
      <c r="C17" s="41">
        <v>0</v>
      </c>
      <c r="D17" s="41">
        <v>0</v>
      </c>
      <c r="E17" s="41">
        <f>INDEX('Combined Data'!$B$19:$AK$19,1,MATCH('BPEiC-CO2'!$A17,'Combined Data'!$B$2:$AK$2))*10^12</f>
        <v>20668164252663.891</v>
      </c>
      <c r="F17" s="41">
        <v>0</v>
      </c>
      <c r="G17" s="41">
        <v>0</v>
      </c>
      <c r="H17" s="41">
        <v>0</v>
      </c>
      <c r="I17" s="41">
        <f>INDEX('Combined Data'!$B$53:$AK$53,1,MATCH('BPEiC-CO2'!$A17,'Combined Data'!$B$2:$AK$2))*10^12</f>
        <v>1033452000909.6875</v>
      </c>
    </row>
    <row r="18" spans="1:9" x14ac:dyDescent="0.2">
      <c r="A18" s="8">
        <v>2031</v>
      </c>
      <c r="B18" s="41">
        <v>0</v>
      </c>
      <c r="C18" s="41">
        <v>0</v>
      </c>
      <c r="D18" s="41">
        <v>0</v>
      </c>
      <c r="E18" s="41">
        <f>INDEX('Combined Data'!$B$19:$AK$19,1,MATCH('BPEiC-CO2'!$A18,'Combined Data'!$B$2:$AK$2))*10^12</f>
        <v>21125474870016.02</v>
      </c>
      <c r="F18" s="41">
        <v>0</v>
      </c>
      <c r="G18" s="41">
        <v>0</v>
      </c>
      <c r="H18" s="41">
        <v>0</v>
      </c>
      <c r="I18" s="41">
        <f>INDEX('Combined Data'!$B$53:$AK$53,1,MATCH('BPEiC-CO2'!$A18,'Combined Data'!$B$2:$AK$2))*10^12</f>
        <v>1056318500651.1384</v>
      </c>
    </row>
    <row r="19" spans="1:9" x14ac:dyDescent="0.2">
      <c r="A19" s="8">
        <v>2032</v>
      </c>
      <c r="B19" s="41">
        <v>0</v>
      </c>
      <c r="C19" s="41">
        <v>0</v>
      </c>
      <c r="D19" s="41">
        <v>0</v>
      </c>
      <c r="E19" s="41">
        <f>INDEX('Combined Data'!$B$19:$AK$19,1,MATCH('BPEiC-CO2'!$A19,'Combined Data'!$B$2:$AK$2))*10^12</f>
        <v>21592904092880.785</v>
      </c>
      <c r="F19" s="41">
        <v>0</v>
      </c>
      <c r="G19" s="41">
        <v>0</v>
      </c>
      <c r="H19" s="41">
        <v>0</v>
      </c>
      <c r="I19" s="41">
        <f>INDEX('Combined Data'!$B$53:$AK$53,1,MATCH('BPEiC-CO2'!$A19,'Combined Data'!$B$2:$AK$2))*10^12</f>
        <v>1079690952105.8431</v>
      </c>
    </row>
    <row r="20" spans="1:9" x14ac:dyDescent="0.2">
      <c r="A20" s="8">
        <v>2033</v>
      </c>
      <c r="B20" s="41">
        <v>0</v>
      </c>
      <c r="C20" s="41">
        <v>0</v>
      </c>
      <c r="D20" s="41">
        <v>0</v>
      </c>
      <c r="E20" s="41">
        <f>INDEX('Combined Data'!$B$19:$AK$19,1,MATCH('BPEiC-CO2'!$A20,'Combined Data'!$B$2:$AK$2))*10^12</f>
        <v>22070675808860.254</v>
      </c>
      <c r="F20" s="41">
        <v>0</v>
      </c>
      <c r="G20" s="41">
        <v>0</v>
      </c>
      <c r="H20" s="41">
        <v>0</v>
      </c>
      <c r="I20" s="41">
        <f>INDEX('Combined Data'!$B$53:$AK$53,1,MATCH('BPEiC-CO2'!$A20,'Combined Data'!$B$2:$AK$2))*10^12</f>
        <v>1103580550128.241</v>
      </c>
    </row>
    <row r="21" spans="1:9" x14ac:dyDescent="0.2">
      <c r="A21" s="8">
        <v>2034</v>
      </c>
      <c r="B21" s="41">
        <v>0</v>
      </c>
      <c r="C21" s="41">
        <v>0</v>
      </c>
      <c r="D21" s="41">
        <v>0</v>
      </c>
      <c r="E21" s="41">
        <f>INDEX('Combined Data'!$B$19:$AK$19,1,MATCH('BPEiC-CO2'!$A21,'Combined Data'!$B$2:$AK$2))*10^12</f>
        <v>22559018859367.402</v>
      </c>
      <c r="F21" s="41">
        <v>0</v>
      </c>
      <c r="G21" s="41">
        <v>0</v>
      </c>
      <c r="H21" s="41">
        <v>0</v>
      </c>
      <c r="I21" s="41">
        <f>INDEX('Combined Data'!$B$53:$AK$53,1,MATCH('BPEiC-CO2'!$A21,'Combined Data'!$B$2:$AK$2))*10^12</f>
        <v>1127998737273.8123</v>
      </c>
    </row>
    <row r="22" spans="1:9" x14ac:dyDescent="0.2">
      <c r="A22" s="8">
        <v>2035</v>
      </c>
      <c r="B22" s="41">
        <v>0</v>
      </c>
      <c r="C22" s="41">
        <v>0</v>
      </c>
      <c r="D22" s="41">
        <v>0</v>
      </c>
      <c r="E22" s="41">
        <f>INDEX('Combined Data'!$B$19:$AK$19,1,MATCH('BPEiC-CO2'!$A22,'Combined Data'!$B$2:$AK$2))*10^12</f>
        <v>23058167149235.77</v>
      </c>
      <c r="F22" s="41">
        <v>0</v>
      </c>
      <c r="G22" s="41">
        <v>0</v>
      </c>
      <c r="H22" s="41">
        <v>0</v>
      </c>
      <c r="I22" s="41">
        <f>INDEX('Combined Data'!$B$53:$AK$53,1,MATCH('BPEiC-CO2'!$A22,'Combined Data'!$B$2:$AK$2))*10^12</f>
        <v>1152957209279.7927</v>
      </c>
    </row>
    <row r="23" spans="1:9" x14ac:dyDescent="0.2">
      <c r="A23" s="8">
        <v>2036</v>
      </c>
      <c r="B23" s="41">
        <v>0</v>
      </c>
      <c r="C23" s="41">
        <v>0</v>
      </c>
      <c r="D23" s="41">
        <v>0</v>
      </c>
      <c r="E23" s="41">
        <f>INDEX('Combined Data'!$B$19:$AK$19,1,MATCH('BPEiC-CO2'!$A23,'Combined Data'!$B$2:$AK$2))*10^12</f>
        <v>23568359758754.371</v>
      </c>
      <c r="F23" s="41">
        <v>0</v>
      </c>
      <c r="G23" s="41">
        <v>0</v>
      </c>
      <c r="H23" s="41">
        <v>0</v>
      </c>
      <c r="I23" s="41">
        <f>INDEX('Combined Data'!$B$53:$AK$53,1,MATCH('BPEiC-CO2'!$A23,'Combined Data'!$B$2:$AK$2))*10^12</f>
        <v>1178467920667.1562</v>
      </c>
    </row>
    <row r="24" spans="1:9" x14ac:dyDescent="0.2">
      <c r="A24" s="8">
        <v>2037</v>
      </c>
      <c r="B24" s="41">
        <v>0</v>
      </c>
      <c r="C24" s="41">
        <v>0</v>
      </c>
      <c r="D24" s="41">
        <v>0</v>
      </c>
      <c r="E24" s="41">
        <f>INDEX('Combined Data'!$B$19:$AK$19,1,MATCH('BPEiC-CO2'!$A24,'Combined Data'!$B$2:$AK$2))*10^12</f>
        <v>24089841058181.531</v>
      </c>
      <c r="F24" s="41">
        <v>0</v>
      </c>
      <c r="G24" s="41">
        <v>0</v>
      </c>
      <c r="H24" s="41">
        <v>0</v>
      </c>
      <c r="I24" s="41">
        <f>INDEX('Combined Data'!$B$53:$AK$53,1,MATCH('BPEiC-CO2'!$A24,'Combined Data'!$B$2:$AK$2))*10^12</f>
        <v>1204543090466.5503</v>
      </c>
    </row>
    <row r="25" spans="1:9" x14ac:dyDescent="0.2">
      <c r="A25" s="8">
        <v>2038</v>
      </c>
      <c r="B25" s="41">
        <v>0</v>
      </c>
      <c r="C25" s="41">
        <v>0</v>
      </c>
      <c r="D25" s="41">
        <v>0</v>
      </c>
      <c r="E25" s="41">
        <f>INDEX('Combined Data'!$B$19:$AK$19,1,MATCH('BPEiC-CO2'!$A25,'Combined Data'!$B$2:$AK$2))*10^12</f>
        <v>24622860824792.484</v>
      </c>
      <c r="F25" s="41">
        <v>0</v>
      </c>
      <c r="G25" s="41">
        <v>0</v>
      </c>
      <c r="H25" s="41">
        <v>0</v>
      </c>
      <c r="I25" s="41">
        <f>INDEX('Combined Data'!$B$53:$AK$53,1,MATCH('BPEiC-CO2'!$A25,'Combined Data'!$B$2:$AK$2))*10^12</f>
        <v>1231195208070.9238</v>
      </c>
    </row>
    <row r="26" spans="1:9" x14ac:dyDescent="0.2">
      <c r="A26" s="8">
        <v>2039</v>
      </c>
      <c r="B26" s="41">
        <v>0</v>
      </c>
      <c r="C26" s="41">
        <v>0</v>
      </c>
      <c r="D26" s="41">
        <v>0</v>
      </c>
      <c r="E26" s="41">
        <f>INDEX('Combined Data'!$B$19:$AK$19,1,MATCH('BPEiC-CO2'!$A26,'Combined Data'!$B$2:$AK$2))*10^12</f>
        <v>25167674362516.82</v>
      </c>
      <c r="F26" s="41">
        <v>0</v>
      </c>
      <c r="G26" s="41">
        <v>0</v>
      </c>
      <c r="H26" s="41">
        <v>0</v>
      </c>
      <c r="I26" s="41">
        <f>INDEX('Combined Data'!$B$53:$AK$53,1,MATCH('BPEiC-CO2'!$A26,'Combined Data'!$B$2:$AK$2))*10^12</f>
        <v>1258437039217.6516</v>
      </c>
    </row>
    <row r="27" spans="1:9" x14ac:dyDescent="0.2">
      <c r="A27" s="8">
        <v>2040</v>
      </c>
      <c r="B27" s="41">
        <v>0</v>
      </c>
      <c r="C27" s="41">
        <v>0</v>
      </c>
      <c r="D27" s="41">
        <v>0</v>
      </c>
      <c r="E27" s="41">
        <f>INDEX('Combined Data'!$B$19:$AK$19,1,MATCH('BPEiC-CO2'!$A27,'Combined Data'!$B$2:$AK$2))*10^12</f>
        <v>25724542624223.062</v>
      </c>
      <c r="F27" s="41">
        <v>0</v>
      </c>
      <c r="G27" s="41">
        <v>0</v>
      </c>
      <c r="H27" s="41">
        <v>0</v>
      </c>
      <c r="I27" s="41">
        <f>INDEX('Combined Data'!$B$53:$AK$53,1,MATCH('BPEiC-CO2'!$A27,'Combined Data'!$B$2:$AK$2))*10^12</f>
        <v>1286281632103.0229</v>
      </c>
    </row>
    <row r="28" spans="1:9" x14ac:dyDescent="0.2">
      <c r="A28" s="8">
        <v>2041</v>
      </c>
      <c r="B28" s="41">
        <v>0</v>
      </c>
      <c r="C28" s="41">
        <v>0</v>
      </c>
      <c r="D28" s="41">
        <v>0</v>
      </c>
      <c r="E28" s="41">
        <f>INDEX('Combined Data'!$B$19:$AK$19,1,MATCH('BPEiC-CO2'!$A28,'Combined Data'!$B$2:$AK$2))*10^12</f>
        <v>26293732336708.941</v>
      </c>
      <c r="F28" s="41">
        <v>0</v>
      </c>
      <c r="G28" s="41">
        <v>0</v>
      </c>
      <c r="H28" s="41">
        <v>0</v>
      </c>
      <c r="I28" s="41">
        <f>INDEX('Combined Data'!$B$53:$AK$53,1,MATCH('BPEiC-CO2'!$A28,'Combined Data'!$B$2:$AK$2))*10^12</f>
        <v>1314742323632.0217</v>
      </c>
    </row>
    <row r="29" spans="1:9" x14ac:dyDescent="0.2">
      <c r="A29" s="8">
        <v>2042</v>
      </c>
      <c r="B29" s="41">
        <v>0</v>
      </c>
      <c r="C29" s="41">
        <v>0</v>
      </c>
      <c r="D29" s="41">
        <v>0</v>
      </c>
      <c r="E29" s="41">
        <f>INDEX('Combined Data'!$B$19:$AK$19,1,MATCH('BPEiC-CO2'!$A29,'Combined Data'!$B$2:$AK$2))*10^12</f>
        <v>26875516128457.273</v>
      </c>
      <c r="F29" s="41">
        <v>0</v>
      </c>
      <c r="G29" s="41">
        <v>0</v>
      </c>
      <c r="H29" s="41">
        <v>0</v>
      </c>
      <c r="I29" s="41">
        <f>INDEX('Combined Data'!$B$53:$AK$53,1,MATCH('BPEiC-CO2'!$A29,'Combined Data'!$B$2:$AK$2))*10^12</f>
        <v>1343832745806.3879</v>
      </c>
    </row>
    <row r="30" spans="1:9" x14ac:dyDescent="0.2">
      <c r="A30" s="8">
        <v>2043</v>
      </c>
      <c r="B30" s="41">
        <v>0</v>
      </c>
      <c r="C30" s="41">
        <v>0</v>
      </c>
      <c r="D30" s="41">
        <v>0</v>
      </c>
      <c r="E30" s="41">
        <f>INDEX('Combined Data'!$B$19:$AK$19,1,MATCH('BPEiC-CO2'!$A30,'Combined Data'!$B$2:$AK$2))*10^12</f>
        <v>27470172660218.578</v>
      </c>
      <c r="F30" s="41">
        <v>0</v>
      </c>
      <c r="G30" s="41">
        <v>0</v>
      </c>
      <c r="H30" s="41">
        <v>0</v>
      </c>
      <c r="I30" s="41">
        <f>INDEX('Combined Data'!$B$53:$AK$53,1,MATCH('BPEiC-CO2'!$A30,'Combined Data'!$B$2:$AK$2))*10^12</f>
        <v>1373566832254.0281</v>
      </c>
    </row>
    <row r="31" spans="1:9" x14ac:dyDescent="0.2">
      <c r="A31" s="8">
        <v>2044</v>
      </c>
      <c r="B31" s="41">
        <v>0</v>
      </c>
      <c r="C31" s="41">
        <v>0</v>
      </c>
      <c r="D31" s="41">
        <v>0</v>
      </c>
      <c r="E31" s="41">
        <f>INDEX('Combined Data'!$B$19:$AK$19,1,MATCH('BPEiC-CO2'!$A31,'Combined Data'!$B$2:$AK$2))*10^12</f>
        <v>28077986758483.02</v>
      </c>
      <c r="F31" s="41">
        <v>0</v>
      </c>
      <c r="G31" s="41">
        <v>0</v>
      </c>
      <c r="H31" s="41">
        <v>0</v>
      </c>
      <c r="I31" s="41">
        <f>INDEX('Combined Data'!$B$53:$AK$53,1,MATCH('BPEiC-CO2'!$A31,'Combined Data'!$B$2:$AK$2))*10^12</f>
        <v>1403958824902.8933</v>
      </c>
    </row>
    <row r="32" spans="1:9" x14ac:dyDescent="0.2">
      <c r="A32" s="8">
        <v>2045</v>
      </c>
      <c r="B32" s="41">
        <v>0</v>
      </c>
      <c r="C32" s="41">
        <v>0</v>
      </c>
      <c r="D32" s="41">
        <v>0</v>
      </c>
      <c r="E32" s="41">
        <f>INDEX('Combined Data'!$B$19:$AK$19,1,MATCH('BPEiC-CO2'!$A32,'Combined Data'!$B$2:$AK$2))*10^12</f>
        <v>28699249551905.609</v>
      </c>
      <c r="F32" s="41">
        <v>0</v>
      </c>
      <c r="G32" s="41">
        <v>0</v>
      </c>
      <c r="H32" s="41">
        <v>0</v>
      </c>
      <c r="I32" s="41">
        <f>INDEX('Combined Data'!$B$53:$AK$53,1,MATCH('BPEiC-CO2'!$A32,'Combined Data'!$B$2:$AK$2))*10^12</f>
        <v>1435023280802.5295</v>
      </c>
    </row>
    <row r="33" spans="1:9" x14ac:dyDescent="0.2">
      <c r="A33" s="8">
        <v>2046</v>
      </c>
      <c r="B33" s="41">
        <v>0</v>
      </c>
      <c r="C33" s="41">
        <v>0</v>
      </c>
      <c r="D33" s="41">
        <v>0</v>
      </c>
      <c r="E33" s="41">
        <f>INDEX('Combined Data'!$B$19:$AK$19,1,MATCH('BPEiC-CO2'!$A33,'Combined Data'!$B$2:$AK$2))*10^12</f>
        <v>29334258610749.977</v>
      </c>
      <c r="F33" s="41">
        <v>0</v>
      </c>
      <c r="G33" s="41">
        <v>0</v>
      </c>
      <c r="H33" s="41">
        <v>0</v>
      </c>
      <c r="I33" s="41">
        <f>INDEX('Combined Data'!$B$53:$AK$53,1,MATCH('BPEiC-CO2'!$A33,'Combined Data'!$B$2:$AK$2))*10^12</f>
        <v>1466775079096.5608</v>
      </c>
    </row>
    <row r="34" spans="1:9" x14ac:dyDescent="0.2">
      <c r="A34" s="8">
        <v>2047</v>
      </c>
      <c r="B34" s="41">
        <v>0</v>
      </c>
      <c r="C34" s="41">
        <v>0</v>
      </c>
      <c r="D34" s="41">
        <v>0</v>
      </c>
      <c r="E34" s="41">
        <f>INDEX('Combined Data'!$B$19:$AK$19,1,MATCH('BPEiC-CO2'!$A34,'Combined Data'!$B$2:$AK$2))*10^12</f>
        <v>29983318089417.52</v>
      </c>
      <c r="F34" s="41">
        <v>0</v>
      </c>
      <c r="G34" s="41">
        <v>0</v>
      </c>
      <c r="H34" s="41">
        <v>0</v>
      </c>
      <c r="I34" s="41">
        <f>INDEX('Combined Data'!$B$53:$AK$53,1,MATCH('BPEiC-CO2'!$A34,'Combined Data'!$B$2:$AK$2))*10^12</f>
        <v>1499229428149.4487</v>
      </c>
    </row>
    <row r="35" spans="1:9" x14ac:dyDescent="0.2">
      <c r="A35" s="8">
        <v>2048</v>
      </c>
      <c r="B35" s="41">
        <v>0</v>
      </c>
      <c r="C35" s="41">
        <v>0</v>
      </c>
      <c r="D35" s="41">
        <v>0</v>
      </c>
      <c r="E35" s="41">
        <f>INDEX('Combined Data'!$B$19:$AK$19,1,MATCH('BPEiC-CO2'!$A35,'Combined Data'!$B$2:$AK$2))*10^12</f>
        <v>30646738872130.219</v>
      </c>
      <c r="F35" s="41">
        <v>0</v>
      </c>
      <c r="G35" s="41">
        <v>0</v>
      </c>
      <c r="H35" s="41">
        <v>0</v>
      </c>
      <c r="I35" s="41">
        <f>INDEX('Combined Data'!$B$53:$AK$53,1,MATCH('BPEiC-CO2'!$A35,'Combined Data'!$B$2:$AK$2))*10^12</f>
        <v>1532401872830.9419</v>
      </c>
    </row>
    <row r="36" spans="1:9" x14ac:dyDescent="0.2">
      <c r="A36" s="8">
        <v>2049</v>
      </c>
      <c r="B36" s="41">
        <v>0</v>
      </c>
      <c r="C36" s="41">
        <v>0</v>
      </c>
      <c r="D36" s="41">
        <v>0</v>
      </c>
      <c r="E36" s="41">
        <f>INDEX('Combined Data'!$B$19:$AK$19,1,MATCH('BPEiC-CO2'!$A36,'Combined Data'!$B$2:$AK$2))*10^12</f>
        <v>31324838721836.855</v>
      </c>
      <c r="F36" s="41">
        <v>0</v>
      </c>
      <c r="G36" s="41">
        <v>0</v>
      </c>
      <c r="H36" s="41">
        <v>0</v>
      </c>
      <c r="I36" s="41">
        <f>INDEX('Combined Data'!$B$53:$AK$53,1,MATCH('BPEiC-CO2'!$A36,'Combined Data'!$B$2:$AK$2))*10^12</f>
        <v>1566308301961.7031</v>
      </c>
    </row>
    <row r="37" spans="1:9" x14ac:dyDescent="0.2">
      <c r="A37" s="8">
        <v>2050</v>
      </c>
      <c r="B37" s="41">
        <v>0</v>
      </c>
      <c r="C37" s="41">
        <v>0</v>
      </c>
      <c r="D37" s="41">
        <v>0</v>
      </c>
      <c r="E37" s="41">
        <f>INDEX('Combined Data'!$B$19:$AK$19,1,MATCH('BPEiC-CO2'!$A37,'Combined Data'!$B$2:$AK$2))*10^12</f>
        <v>32017942432413.996</v>
      </c>
      <c r="F37" s="41">
        <v>0</v>
      </c>
      <c r="G37" s="41">
        <v>0</v>
      </c>
      <c r="H37" s="41">
        <v>0</v>
      </c>
      <c r="I37" s="41">
        <f>INDEX('Combined Data'!$B$53:$AK$53,1,MATCH('BPEiC-CO2'!$A37,'Combined Data'!$B$2:$AK$2))*10^12</f>
        <v>1600964955923.6802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BI16"/>
  <sheetViews>
    <sheetView workbookViewId="0">
      <pane xSplit="2" ySplit="5" topLeftCell="C6" activePane="bottomRight" state="frozen"/>
      <selection activeCell="T7" sqref="T7"/>
      <selection pane="topRight" activeCell="T7" sqref="T7"/>
      <selection pane="bottomLeft" activeCell="T7" sqref="T7"/>
      <selection pane="bottomRight" activeCell="AG36" sqref="AG36"/>
    </sheetView>
  </sheetViews>
  <sheetFormatPr baseColWidth="10" defaultColWidth="10.83203125" defaultRowHeight="13" outlineLevelRow="1" x14ac:dyDescent="0.15"/>
  <cols>
    <col min="1" max="1" width="2.6640625" style="42" bestFit="1" customWidth="1"/>
    <col min="2" max="2" width="33" style="42" customWidth="1"/>
    <col min="3" max="12" width="5.83203125" style="58" customWidth="1"/>
    <col min="13" max="13" width="5.83203125" style="64" customWidth="1"/>
    <col min="14" max="53" width="5.83203125" style="58" customWidth="1"/>
    <col min="54" max="54" width="2.1640625" style="58" customWidth="1"/>
    <col min="55" max="55" width="9" style="58" customWidth="1"/>
    <col min="56" max="58" width="9.1640625" style="58" bestFit="1" customWidth="1"/>
    <col min="59" max="16384" width="10.83203125" style="58"/>
  </cols>
  <sheetData>
    <row r="1" spans="2:61" s="42" customFormat="1" x14ac:dyDescent="0.15">
      <c r="M1" s="43"/>
    </row>
    <row r="2" spans="2:61" s="42" customFormat="1" ht="15" outlineLevel="1" x14ac:dyDescent="0.2">
      <c r="B2" s="42" t="s">
        <v>55</v>
      </c>
      <c r="C2" s="42">
        <v>100</v>
      </c>
      <c r="D2" s="44">
        <v>103.60000000000001</v>
      </c>
      <c r="E2" s="44">
        <v>107.32960000000001</v>
      </c>
      <c r="F2" s="44">
        <v>111.19346560000001</v>
      </c>
      <c r="G2" s="44">
        <v>115.19643036160001</v>
      </c>
      <c r="H2" s="44">
        <v>119.34350185461761</v>
      </c>
      <c r="I2" s="44">
        <v>123.63986792138385</v>
      </c>
      <c r="J2" s="44">
        <v>128.09090316655369</v>
      </c>
      <c r="K2" s="44">
        <v>132.70217568054963</v>
      </c>
      <c r="L2" s="44">
        <v>137.47945400504943</v>
      </c>
      <c r="M2" s="45">
        <v>142.42871434923123</v>
      </c>
      <c r="N2" s="44">
        <v>147.55614806580357</v>
      </c>
      <c r="O2" s="44">
        <v>152.8681693961725</v>
      </c>
      <c r="P2" s="44">
        <v>158.37142349443471</v>
      </c>
      <c r="Q2" s="44">
        <v>164.07279474023437</v>
      </c>
      <c r="R2" s="44">
        <v>169.97941535088282</v>
      </c>
      <c r="S2" s="44">
        <v>176.0986743035146</v>
      </c>
      <c r="T2" s="44">
        <v>182.43822657844112</v>
      </c>
      <c r="U2" s="44">
        <v>189.00600273526501</v>
      </c>
      <c r="V2" s="44">
        <v>195.81021883373455</v>
      </c>
      <c r="W2" s="44">
        <v>202.85938671174901</v>
      </c>
      <c r="X2" s="44">
        <v>210.16232463337198</v>
      </c>
      <c r="Y2" s="44">
        <v>217.72816832017338</v>
      </c>
      <c r="Z2" s="44">
        <v>225.56638237969963</v>
      </c>
      <c r="AA2" s="44">
        <v>233.68677214536882</v>
      </c>
      <c r="AB2" s="44">
        <v>242.09949594260212</v>
      </c>
      <c r="AC2" s="44">
        <v>250.8150777965358</v>
      </c>
      <c r="AD2" s="44">
        <v>259.84442059721113</v>
      </c>
      <c r="AE2" s="44">
        <v>269.19881973871071</v>
      </c>
      <c r="AF2" s="44">
        <v>278.88997724930431</v>
      </c>
      <c r="AG2" s="44">
        <v>288.9300164302793</v>
      </c>
      <c r="AH2" s="44">
        <v>299.33149702176934</v>
      </c>
      <c r="AI2" s="44">
        <v>310.10743091455305</v>
      </c>
      <c r="AJ2" s="44">
        <v>321.27129842747695</v>
      </c>
      <c r="AK2" s="44">
        <v>332.83706517086614</v>
      </c>
      <c r="AL2" s="44">
        <v>344.81919951701735</v>
      </c>
      <c r="AM2" s="44">
        <v>357.23269069962998</v>
      </c>
      <c r="AN2" s="44">
        <v>370.09306756481669</v>
      </c>
      <c r="AO2" s="44">
        <v>383.41641799715012</v>
      </c>
      <c r="AP2" s="44">
        <v>397.21940904504754</v>
      </c>
      <c r="AQ2" s="44">
        <v>411.51930777066929</v>
      </c>
      <c r="AR2" s="44">
        <v>426.33400285041341</v>
      </c>
      <c r="AS2" s="44">
        <v>441.6820269530283</v>
      </c>
      <c r="AT2" s="44">
        <v>457.58257992333733</v>
      </c>
      <c r="AU2" s="44">
        <v>474.05555280057752</v>
      </c>
      <c r="AV2" s="44">
        <v>491.12155270139834</v>
      </c>
      <c r="AW2" s="44">
        <v>508.80192859864871</v>
      </c>
      <c r="AX2" s="44">
        <v>527.1187980282001</v>
      </c>
      <c r="AY2" s="44">
        <v>546.09507475721534</v>
      </c>
      <c r="AZ2" s="44">
        <v>565.75449744847515</v>
      </c>
      <c r="BA2" s="44">
        <v>586.12165935662028</v>
      </c>
      <c r="BC2" s="46">
        <v>3.5999999999999997E-2</v>
      </c>
    </row>
    <row r="3" spans="2:61" s="42" customFormat="1" x14ac:dyDescent="0.15">
      <c r="M3" s="43"/>
    </row>
    <row r="4" spans="2:61" s="42" customFormat="1" x14ac:dyDescent="0.15">
      <c r="C4" s="47" t="s">
        <v>56</v>
      </c>
      <c r="D4" s="43" t="s">
        <v>57</v>
      </c>
      <c r="M4" s="43"/>
      <c r="T4" s="43" t="s">
        <v>58</v>
      </c>
      <c r="BC4" s="42" t="s">
        <v>59</v>
      </c>
    </row>
    <row r="5" spans="2:61" s="43" customFormat="1" x14ac:dyDescent="0.15">
      <c r="B5" s="48" t="s">
        <v>60</v>
      </c>
      <c r="C5" s="49">
        <v>2010</v>
      </c>
      <c r="D5" s="50">
        <v>2011</v>
      </c>
      <c r="E5" s="50">
        <v>2012</v>
      </c>
      <c r="F5" s="50">
        <v>2013</v>
      </c>
      <c r="G5" s="50">
        <v>2014</v>
      </c>
      <c r="H5" s="50">
        <v>2015</v>
      </c>
      <c r="I5" s="50">
        <v>2016</v>
      </c>
      <c r="J5" s="50">
        <v>2017</v>
      </c>
      <c r="K5" s="50">
        <v>2018</v>
      </c>
      <c r="L5" s="50">
        <v>2019</v>
      </c>
      <c r="M5" s="50">
        <v>2020</v>
      </c>
      <c r="N5" s="50">
        <v>2021</v>
      </c>
      <c r="O5" s="50">
        <v>2022</v>
      </c>
      <c r="P5" s="50">
        <v>2023</v>
      </c>
      <c r="Q5" s="50">
        <v>2024</v>
      </c>
      <c r="R5" s="50">
        <v>2025</v>
      </c>
      <c r="S5" s="50">
        <v>2026</v>
      </c>
      <c r="T5" s="51">
        <v>2027</v>
      </c>
      <c r="U5" s="51">
        <v>2028</v>
      </c>
      <c r="V5" s="51">
        <v>2029</v>
      </c>
      <c r="W5" s="51">
        <v>2030</v>
      </c>
      <c r="X5" s="51">
        <v>2031</v>
      </c>
      <c r="Y5" s="51">
        <v>2032</v>
      </c>
      <c r="Z5" s="51">
        <v>2033</v>
      </c>
      <c r="AA5" s="51">
        <v>2034</v>
      </c>
      <c r="AB5" s="51">
        <v>2035</v>
      </c>
      <c r="AC5" s="51">
        <v>2036</v>
      </c>
      <c r="AD5" s="51">
        <v>2037</v>
      </c>
      <c r="AE5" s="51">
        <v>2038</v>
      </c>
      <c r="AF5" s="51">
        <v>2039</v>
      </c>
      <c r="AG5" s="51">
        <v>2040</v>
      </c>
      <c r="AH5" s="51">
        <v>2041</v>
      </c>
      <c r="AI5" s="51">
        <v>2042</v>
      </c>
      <c r="AJ5" s="51">
        <v>2043</v>
      </c>
      <c r="AK5" s="51">
        <v>2044</v>
      </c>
      <c r="AL5" s="51">
        <v>2045</v>
      </c>
      <c r="AM5" s="51">
        <v>2046</v>
      </c>
      <c r="AN5" s="51">
        <v>2047</v>
      </c>
      <c r="AO5" s="51">
        <v>2048</v>
      </c>
      <c r="AP5" s="51">
        <v>2049</v>
      </c>
      <c r="AQ5" s="51">
        <v>2050</v>
      </c>
      <c r="AR5" s="51">
        <v>2051</v>
      </c>
      <c r="AS5" s="51">
        <v>2052</v>
      </c>
      <c r="AT5" s="51">
        <v>2053</v>
      </c>
      <c r="AU5" s="51">
        <v>2054</v>
      </c>
      <c r="AV5" s="51">
        <v>2055</v>
      </c>
      <c r="AW5" s="51">
        <v>2056</v>
      </c>
      <c r="AX5" s="51">
        <v>2057</v>
      </c>
      <c r="AY5" s="51">
        <v>2058</v>
      </c>
      <c r="AZ5" s="51">
        <v>2059</v>
      </c>
      <c r="BA5" s="51">
        <v>2060</v>
      </c>
      <c r="BC5" s="43" t="s">
        <v>61</v>
      </c>
      <c r="BD5" s="43" t="s">
        <v>62</v>
      </c>
      <c r="BE5" s="43" t="s">
        <v>63</v>
      </c>
      <c r="BF5" s="43" t="s">
        <v>64</v>
      </c>
      <c r="BG5" s="43" t="s">
        <v>65</v>
      </c>
    </row>
    <row r="6" spans="2:61" ht="15" x14ac:dyDescent="0.2">
      <c r="B6" s="52" t="s">
        <v>66</v>
      </c>
      <c r="C6" s="53">
        <v>40.791399489699579</v>
      </c>
      <c r="D6" s="54">
        <v>36.869666739945302</v>
      </c>
      <c r="E6" s="54">
        <v>36.382079893343203</v>
      </c>
      <c r="F6" s="54">
        <v>38.03830688912263</v>
      </c>
      <c r="G6" s="54">
        <v>38.863784400825708</v>
      </c>
      <c r="H6" s="54">
        <v>40.283877602401965</v>
      </c>
      <c r="I6" s="54">
        <v>41.80556439185338</v>
      </c>
      <c r="J6" s="54">
        <v>44.181640562840549</v>
      </c>
      <c r="K6" s="54">
        <v>55.452960191568472</v>
      </c>
      <c r="L6" s="54">
        <v>57.021961005328706</v>
      </c>
      <c r="M6" s="55">
        <v>58.35923190870038</v>
      </c>
      <c r="N6" s="54">
        <v>59.067213662108536</v>
      </c>
      <c r="O6" s="54">
        <v>59.998240716601195</v>
      </c>
      <c r="P6" s="54">
        <v>61.047971633010832</v>
      </c>
      <c r="Q6" s="54">
        <v>67.545297641786348</v>
      </c>
      <c r="R6" s="54">
        <v>68.498997781610854</v>
      </c>
      <c r="S6" s="54">
        <v>69.408841243997074</v>
      </c>
      <c r="T6" s="56">
        <v>72.981332614533926</v>
      </c>
      <c r="U6" s="56">
        <v>76.737701058420768</v>
      </c>
      <c r="V6" s="56">
        <v>80.68741077713409</v>
      </c>
      <c r="W6" s="56">
        <v>84.84041309709724</v>
      </c>
      <c r="X6" s="56">
        <v>89.207171542129984</v>
      </c>
      <c r="Y6" s="56">
        <v>93.798688196383637</v>
      </c>
      <c r="Z6" s="56">
        <v>98.626531424183355</v>
      </c>
      <c r="AA6" s="56">
        <v>103.70286501661816</v>
      </c>
      <c r="AB6" s="56">
        <v>109.0404788383135</v>
      </c>
      <c r="AC6" s="56">
        <v>114.65282105160138</v>
      </c>
      <c r="AD6" s="56">
        <v>120.55403199927696</v>
      </c>
      <c r="AE6" s="56">
        <v>126.75897983130965</v>
      </c>
      <c r="AF6" s="56">
        <v>133.28329796527032</v>
      </c>
      <c r="AG6" s="56">
        <v>140.14342447485674</v>
      </c>
      <c r="AH6" s="56">
        <v>147.35664350575664</v>
      </c>
      <c r="AI6" s="56">
        <v>154.94112882319621</v>
      </c>
      <c r="AJ6" s="56">
        <v>162.9159896008926</v>
      </c>
      <c r="AK6" s="56">
        <v>171.30131856677556</v>
      </c>
      <c r="AL6" s="56">
        <v>180.11824262678235</v>
      </c>
      <c r="AM6" s="56">
        <v>189.38897609427261</v>
      </c>
      <c r="AN6" s="56">
        <v>199.13687665917527</v>
      </c>
      <c r="AO6" s="56">
        <v>209.38650423788224</v>
      </c>
      <c r="AP6" s="56">
        <v>220.16368285216154</v>
      </c>
      <c r="AQ6" s="57">
        <v>231.49556569299463</v>
      </c>
      <c r="AR6" s="56">
        <v>243.41070353326646</v>
      </c>
      <c r="AS6" s="56">
        <v>255.93911666167472</v>
      </c>
      <c r="AT6" s="56">
        <v>269.11237051909643</v>
      </c>
      <c r="AU6" s="56">
        <v>282.96365522797834</v>
      </c>
      <c r="AV6" s="56">
        <v>297.52786921512575</v>
      </c>
      <c r="AW6" s="56">
        <v>312.84170713857878</v>
      </c>
      <c r="AX6" s="56">
        <v>328.94375234010778</v>
      </c>
      <c r="AY6" s="56">
        <v>345.87457405626316</v>
      </c>
      <c r="AZ6" s="56">
        <v>363.67682963290378</v>
      </c>
      <c r="BA6" s="56">
        <v>382.39537200073386</v>
      </c>
      <c r="BC6" s="46">
        <v>5.1470263823858664E-2</v>
      </c>
      <c r="BD6" s="46">
        <v>4.3077006917071392E-2</v>
      </c>
      <c r="BE6" s="46">
        <v>5.1470263823858664E-2</v>
      </c>
      <c r="BF6" s="46">
        <v>5.1470263823858664E-2</v>
      </c>
      <c r="BG6" s="46">
        <v>3.6463699399819749E-2</v>
      </c>
    </row>
    <row r="7" spans="2:61" ht="15" x14ac:dyDescent="0.2">
      <c r="B7" s="52" t="s">
        <v>67</v>
      </c>
      <c r="C7" s="53">
        <v>83.119772157381774</v>
      </c>
      <c r="D7" s="54">
        <v>52.502910835641693</v>
      </c>
      <c r="E7" s="54">
        <v>45.296304355318412</v>
      </c>
      <c r="F7" s="54">
        <v>43.28046886293783</v>
      </c>
      <c r="G7" s="54">
        <v>44.857740501384974</v>
      </c>
      <c r="H7" s="54">
        <v>45.707865142629863</v>
      </c>
      <c r="I7" s="54">
        <v>46.227234828942187</v>
      </c>
      <c r="J7" s="54">
        <v>48.130860854687711</v>
      </c>
      <c r="K7" s="54">
        <v>52.333917097087308</v>
      </c>
      <c r="L7" s="54">
        <v>53.580264576733157</v>
      </c>
      <c r="M7" s="55">
        <v>53.351649706546908</v>
      </c>
      <c r="N7" s="54">
        <v>54.080586301909008</v>
      </c>
      <c r="O7" s="54">
        <v>55.872989686064237</v>
      </c>
      <c r="P7" s="54">
        <v>56.98129968489387</v>
      </c>
      <c r="Q7" s="54">
        <v>57.462878281877423</v>
      </c>
      <c r="R7" s="54">
        <v>58.004433194804719</v>
      </c>
      <c r="S7" s="54">
        <v>60.204504426397733</v>
      </c>
      <c r="T7" s="56">
        <v>61.720520659102476</v>
      </c>
      <c r="U7" s="56">
        <v>63.274711862928093</v>
      </c>
      <c r="V7" s="56">
        <v>64.86803932601164</v>
      </c>
      <c r="W7" s="56">
        <v>66.501488542792245</v>
      </c>
      <c r="X7" s="56">
        <v>68.176069823552638</v>
      </c>
      <c r="Y7" s="56">
        <v>69.892818919309661</v>
      </c>
      <c r="Z7" s="56">
        <v>71.652797662440179</v>
      </c>
      <c r="AA7" s="56">
        <v>73.45709462343865</v>
      </c>
      <c r="AB7" s="56">
        <v>75.306825784212606</v>
      </c>
      <c r="AC7" s="56">
        <v>77.203135228332471</v>
      </c>
      <c r="AD7" s="56">
        <v>79.147195848662619</v>
      </c>
      <c r="AE7" s="56">
        <v>81.140210072811328</v>
      </c>
      <c r="AF7" s="56">
        <v>83.18341060684844</v>
      </c>
      <c r="AG7" s="56">
        <v>85.278061197750617</v>
      </c>
      <c r="AH7" s="56">
        <v>87.425457415045813</v>
      </c>
      <c r="AI7" s="56">
        <v>89.626927452140464</v>
      </c>
      <c r="AJ7" s="56">
        <v>91.883832947824914</v>
      </c>
      <c r="AK7" s="56">
        <v>94.197569828465305</v>
      </c>
      <c r="AL7" s="56">
        <v>96.56956917140279</v>
      </c>
      <c r="AM7" s="56">
        <v>99.001298090094096</v>
      </c>
      <c r="AN7" s="56">
        <v>101.49426064154092</v>
      </c>
      <c r="AO7" s="56">
        <v>104.04999875656935</v>
      </c>
      <c r="AP7" s="56">
        <v>106.67009319353483</v>
      </c>
      <c r="AQ7" s="57">
        <v>109.3561645160424</v>
      </c>
      <c r="AR7" s="56">
        <v>112.1098740952871</v>
      </c>
      <c r="AS7" s="56">
        <v>114.93292513763433</v>
      </c>
      <c r="AT7" s="56">
        <v>117.82706373807589</v>
      </c>
      <c r="AU7" s="56">
        <v>120.79407996021321</v>
      </c>
      <c r="AV7" s="56">
        <v>123.83580894343567</v>
      </c>
      <c r="AW7" s="56">
        <v>126.95413203797899</v>
      </c>
      <c r="AX7" s="56">
        <v>130.15097796856568</v>
      </c>
      <c r="AY7" s="56">
        <v>133.42832402734712</v>
      </c>
      <c r="AZ7" s="56">
        <v>136.7881972968853</v>
      </c>
      <c r="BA7" s="56">
        <v>140.2326759039307</v>
      </c>
      <c r="BC7" s="46">
        <v>2.5181109738360741E-2</v>
      </c>
      <c r="BD7" s="46">
        <v>9.1669993331529032E-3</v>
      </c>
      <c r="BE7" s="46">
        <v>2.5181109738360741E-2</v>
      </c>
      <c r="BF7" s="46">
        <v>2.5181109738360741E-2</v>
      </c>
      <c r="BG7" s="46">
        <v>-4.3369218861732395E-2</v>
      </c>
    </row>
    <row r="8" spans="2:61" ht="15" x14ac:dyDescent="0.2">
      <c r="B8" s="52" t="s">
        <v>68</v>
      </c>
      <c r="C8" s="53">
        <v>122.17784728004412</v>
      </c>
      <c r="D8" s="54">
        <v>134.03702070367322</v>
      </c>
      <c r="E8" s="54">
        <v>135.56731409018147</v>
      </c>
      <c r="F8" s="54">
        <v>136.4687903582589</v>
      </c>
      <c r="G8" s="54">
        <v>136.47418936754116</v>
      </c>
      <c r="H8" s="54">
        <v>138.65561962440765</v>
      </c>
      <c r="I8" s="54">
        <v>139.64508524935582</v>
      </c>
      <c r="J8" s="54">
        <v>140.93536520535122</v>
      </c>
      <c r="K8" s="54">
        <v>146.05135634558221</v>
      </c>
      <c r="L8" s="54">
        <v>150.73351385379894</v>
      </c>
      <c r="M8" s="55">
        <v>152.26748481040286</v>
      </c>
      <c r="N8" s="54">
        <v>156.54264832954229</v>
      </c>
      <c r="O8" s="54">
        <v>161.72023707877193</v>
      </c>
      <c r="P8" s="54">
        <v>167.87817243174058</v>
      </c>
      <c r="Q8" s="54">
        <v>177.74760806733104</v>
      </c>
      <c r="R8" s="54">
        <v>185.1077367793973</v>
      </c>
      <c r="S8" s="54">
        <v>192.27118274338042</v>
      </c>
      <c r="T8" s="56">
        <v>196.95189326620223</v>
      </c>
      <c r="U8" s="56">
        <v>201.74655248734612</v>
      </c>
      <c r="V8" s="56">
        <v>206.65793440998661</v>
      </c>
      <c r="W8" s="56">
        <v>211.6888805685094</v>
      </c>
      <c r="X8" s="56">
        <v>216.8423016725126</v>
      </c>
      <c r="Y8" s="56">
        <v>222.12117929082996</v>
      </c>
      <c r="Z8" s="56">
        <v>227.52856757655044</v>
      </c>
      <c r="AA8" s="56">
        <v>233.06759503403251</v>
      </c>
      <c r="AB8" s="56">
        <v>238.74146632893476</v>
      </c>
      <c r="AC8" s="56">
        <v>244.55346414231082</v>
      </c>
      <c r="AD8" s="56">
        <v>250.5069510698408</v>
      </c>
      <c r="AE8" s="56">
        <v>256.60537156729822</v>
      </c>
      <c r="AF8" s="56">
        <v>262.85225394337812</v>
      </c>
      <c r="AG8" s="56">
        <v>269.25121240103891</v>
      </c>
      <c r="AH8" s="56">
        <v>275.80594912853985</v>
      </c>
      <c r="AI8" s="56">
        <v>282.52025644138268</v>
      </c>
      <c r="AJ8" s="56">
        <v>289.39801897639796</v>
      </c>
      <c r="AK8" s="56">
        <v>296.44321593924474</v>
      </c>
      <c r="AL8" s="56">
        <v>303.65992340662382</v>
      </c>
      <c r="AM8" s="56">
        <v>311.05231668453735</v>
      </c>
      <c r="AN8" s="56">
        <v>318.62467272395816</v>
      </c>
      <c r="AO8" s="56">
        <v>326.38137259530708</v>
      </c>
      <c r="AP8" s="56">
        <v>334.3269040231699</v>
      </c>
      <c r="AQ8" s="57">
        <v>342.4658639827199</v>
      </c>
      <c r="AR8" s="56">
        <v>350.80296135934884</v>
      </c>
      <c r="AS8" s="56">
        <v>359.34301967304481</v>
      </c>
      <c r="AT8" s="56">
        <v>368.09097986909296</v>
      </c>
      <c r="AU8" s="56">
        <v>377.05190317671418</v>
      </c>
      <c r="AV8" s="56">
        <v>386.23097403729537</v>
      </c>
      <c r="AW8" s="56">
        <v>395.63350310390524</v>
      </c>
      <c r="AX8" s="56">
        <v>405.26493031383154</v>
      </c>
      <c r="AY8" s="56">
        <v>415.13082803591703</v>
      </c>
      <c r="AZ8" s="56">
        <v>425.23690429451511</v>
      </c>
      <c r="BA8" s="56">
        <v>435.58900607193056</v>
      </c>
      <c r="BC8" s="46">
        <v>3.5114151004946415E-2</v>
      </c>
      <c r="BD8" s="46">
        <v>2.4344316480692019E-2</v>
      </c>
      <c r="BE8" s="46">
        <v>2.4344316480692019E-2</v>
      </c>
      <c r="BF8" s="46">
        <v>2.4344316480692019E-2</v>
      </c>
      <c r="BG8" s="46">
        <v>2.2260242210682346E-2</v>
      </c>
    </row>
    <row r="9" spans="2:61" ht="15" x14ac:dyDescent="0.2">
      <c r="B9" s="52" t="s">
        <v>69</v>
      </c>
      <c r="C9" s="53">
        <v>117.96775219664175</v>
      </c>
      <c r="D9" s="54">
        <v>96.734245000000001</v>
      </c>
      <c r="E9" s="54">
        <v>102.93529700000002</v>
      </c>
      <c r="F9" s="54">
        <v>108.927558</v>
      </c>
      <c r="G9" s="54">
        <v>114.62646400000003</v>
      </c>
      <c r="H9" s="54">
        <v>120.649483</v>
      </c>
      <c r="I9" s="54">
        <v>126.87757900000001</v>
      </c>
      <c r="J9" s="54">
        <v>132.80959899999999</v>
      </c>
      <c r="K9" s="54">
        <v>138.99891100000002</v>
      </c>
      <c r="L9" s="54">
        <v>145.35992399999998</v>
      </c>
      <c r="M9" s="55">
        <v>151.91048999999998</v>
      </c>
      <c r="N9" s="54">
        <v>158.357484</v>
      </c>
      <c r="O9" s="54">
        <v>165.027648</v>
      </c>
      <c r="P9" s="54">
        <v>171.628387</v>
      </c>
      <c r="Q9" s="54">
        <v>178.58231799999999</v>
      </c>
      <c r="R9" s="54">
        <v>185.697631</v>
      </c>
      <c r="S9" s="54">
        <v>192.58570499999996</v>
      </c>
      <c r="T9" s="56">
        <v>199.975278</v>
      </c>
      <c r="U9" s="56">
        <v>207.47914</v>
      </c>
      <c r="V9" s="56">
        <v>215.40954299999999</v>
      </c>
      <c r="W9" s="56">
        <v>223.57765799999999</v>
      </c>
      <c r="X9" s="56">
        <v>227.74530200000001</v>
      </c>
      <c r="Y9" s="56">
        <v>232.03127000000001</v>
      </c>
      <c r="Z9" s="56">
        <v>236.43923599999999</v>
      </c>
      <c r="AA9" s="56">
        <v>240.97297900000001</v>
      </c>
      <c r="AB9" s="56">
        <v>245.636415</v>
      </c>
      <c r="AC9" s="56">
        <v>250.43357600000002</v>
      </c>
      <c r="AD9" s="56">
        <v>255.368629</v>
      </c>
      <c r="AE9" s="56">
        <v>260.44588399999998</v>
      </c>
      <c r="AF9" s="56">
        <v>265.66977800000001</v>
      </c>
      <c r="AG9" s="56">
        <v>271.04490099999998</v>
      </c>
      <c r="AH9" s="56">
        <v>276.57598999999999</v>
      </c>
      <c r="AI9" s="56">
        <v>282.26793299999997</v>
      </c>
      <c r="AJ9" s="56">
        <v>288.12578600000001</v>
      </c>
      <c r="AK9" s="56">
        <v>294.15475500000002</v>
      </c>
      <c r="AL9" s="56">
        <v>300.36023799999998</v>
      </c>
      <c r="AM9" s="56">
        <v>306.74778300000003</v>
      </c>
      <c r="AN9" s="56">
        <v>313.32313699999997</v>
      </c>
      <c r="AO9" s="56">
        <v>320.09222999999997</v>
      </c>
      <c r="AP9" s="56">
        <v>327.06118500000002</v>
      </c>
      <c r="AQ9" s="57">
        <v>334.23632599999996</v>
      </c>
      <c r="AR9" s="56">
        <v>341.62417900000003</v>
      </c>
      <c r="AS9" s="56">
        <v>349.231494</v>
      </c>
      <c r="AT9" s="56">
        <v>357.06523200000004</v>
      </c>
      <c r="AU9" s="56">
        <v>364.40768553028772</v>
      </c>
      <c r="AV9" s="56">
        <v>371.90112442406894</v>
      </c>
      <c r="AW9" s="56">
        <v>379.54865344460785</v>
      </c>
      <c r="AX9" s="56">
        <v>387.3534411994691</v>
      </c>
      <c r="AY9" s="56">
        <v>395.3187214533699</v>
      </c>
      <c r="AZ9" s="56">
        <v>403.44779446802875</v>
      </c>
      <c r="BA9" s="56">
        <v>411.74402836956568</v>
      </c>
      <c r="BC9" s="46">
        <v>4.2155995531574009E-2</v>
      </c>
      <c r="BD9" s="46">
        <v>4.6974859795581247E-2</v>
      </c>
      <c r="BE9" s="46">
        <v>3.8370308948943332E-2</v>
      </c>
      <c r="BF9" s="46">
        <v>2.2126329738897388E-2</v>
      </c>
      <c r="BG9" s="46">
        <v>2.5610470744226843E-2</v>
      </c>
    </row>
    <row r="10" spans="2:61" ht="15" x14ac:dyDescent="0.2">
      <c r="B10" s="52" t="s">
        <v>70</v>
      </c>
      <c r="C10" s="53">
        <v>26.302766970599997</v>
      </c>
      <c r="D10" s="54">
        <v>24.75373887554904</v>
      </c>
      <c r="E10" s="54">
        <v>25.642408330780615</v>
      </c>
      <c r="F10" s="54">
        <v>26.177929164075092</v>
      </c>
      <c r="G10" s="54">
        <v>26.710228024120006</v>
      </c>
      <c r="H10" s="54">
        <v>27.325801664399499</v>
      </c>
      <c r="I10" s="54">
        <v>28.047154080436599</v>
      </c>
      <c r="J10" s="54">
        <v>28.869147121959656</v>
      </c>
      <c r="K10" s="54">
        <v>28.999406239634741</v>
      </c>
      <c r="L10" s="54">
        <v>29.13931936490723</v>
      </c>
      <c r="M10" s="55">
        <v>29.289118620804171</v>
      </c>
      <c r="N10" s="54">
        <v>29.445819076068048</v>
      </c>
      <c r="O10" s="54">
        <v>29.546345239476501</v>
      </c>
      <c r="P10" s="54">
        <v>29.645284037635676</v>
      </c>
      <c r="Q10" s="54">
        <v>29.746661289611311</v>
      </c>
      <c r="R10" s="54">
        <v>29.848396753318276</v>
      </c>
      <c r="S10" s="54">
        <v>29.952490985051984</v>
      </c>
      <c r="T10" s="56">
        <v>30.075344586630038</v>
      </c>
      <c r="U10" s="56">
        <v>30.198702086445746</v>
      </c>
      <c r="V10" s="56">
        <v>30.322565551295934</v>
      </c>
      <c r="W10" s="56">
        <v>30.446937056454633</v>
      </c>
      <c r="X10" s="56">
        <v>30.571818685707854</v>
      </c>
      <c r="Y10" s="56">
        <v>30.697212531388494</v>
      </c>
      <c r="Z10" s="56">
        <v>30.823120694411401</v>
      </c>
      <c r="AA10" s="56">
        <v>30.949545284308556</v>
      </c>
      <c r="AB10" s="56">
        <v>31.07648841926444</v>
      </c>
      <c r="AC10" s="56">
        <v>31.203952226151507</v>
      </c>
      <c r="AD10" s="56">
        <v>31.331938840565826</v>
      </c>
      <c r="AE10" s="56">
        <v>31.460450406862858</v>
      </c>
      <c r="AF10" s="56">
        <v>31.589489078193388</v>
      </c>
      <c r="AG10" s="56">
        <v>31.719057016539598</v>
      </c>
      <c r="AH10" s="56">
        <v>31.849156392751286</v>
      </c>
      <c r="AI10" s="56">
        <v>31.979789386582247</v>
      </c>
      <c r="AJ10" s="56">
        <v>32.110958186726783</v>
      </c>
      <c r="AK10" s="56">
        <v>32.242664990856376</v>
      </c>
      <c r="AL10" s="56">
        <v>32.374912005656519</v>
      </c>
      <c r="AM10" s="56">
        <v>32.507701446863678</v>
      </c>
      <c r="AN10" s="56">
        <v>32.641035539302415</v>
      </c>
      <c r="AO10" s="56">
        <v>32.774916516922666</v>
      </c>
      <c r="AP10" s="56">
        <v>32.909346622837177</v>
      </c>
      <c r="AQ10" s="57">
        <v>33.044328109359078</v>
      </c>
      <c r="AR10" s="56">
        <v>33.179863238039616</v>
      </c>
      <c r="AS10" s="56">
        <v>33.315954279706055</v>
      </c>
      <c r="AT10" s="56">
        <v>33.452603514499728</v>
      </c>
      <c r="AU10" s="56">
        <v>33.589813231914214</v>
      </c>
      <c r="AV10" s="56">
        <v>33.727585730833724</v>
      </c>
      <c r="AW10" s="56">
        <v>33.865923319571614</v>
      </c>
      <c r="AX10" s="56">
        <v>34.004828315909045</v>
      </c>
      <c r="AY10" s="56">
        <v>34.144303047133825</v>
      </c>
      <c r="AZ10" s="56">
        <v>34.284349850079408</v>
      </c>
      <c r="BA10" s="56">
        <v>34.42497107116403</v>
      </c>
      <c r="BC10" s="46">
        <v>4.1016155096871287E-3</v>
      </c>
      <c r="BD10" s="46">
        <v>1.2790166648047663E-2</v>
      </c>
      <c r="BE10" s="46">
        <v>4.1016155096871287E-3</v>
      </c>
      <c r="BF10" s="46">
        <v>4.1016155096871287E-3</v>
      </c>
      <c r="BG10" s="46">
        <v>1.0812226906760092E-2</v>
      </c>
    </row>
    <row r="11" spans="2:61" ht="15" x14ac:dyDescent="0.2">
      <c r="B11" s="52" t="s">
        <v>71</v>
      </c>
      <c r="C11" s="53">
        <v>166.41195665705177</v>
      </c>
      <c r="D11" s="54">
        <v>199.01061772866458</v>
      </c>
      <c r="E11" s="54">
        <v>204.80505197845719</v>
      </c>
      <c r="F11" s="54">
        <v>212.31854533071069</v>
      </c>
      <c r="G11" s="54">
        <v>220.3831575774972</v>
      </c>
      <c r="H11" s="54">
        <v>228.41855507046003</v>
      </c>
      <c r="I11" s="54">
        <v>237.18097174488622</v>
      </c>
      <c r="J11" s="54">
        <v>245.22492066654806</v>
      </c>
      <c r="K11" s="54">
        <v>254.15436893854405</v>
      </c>
      <c r="L11" s="54">
        <v>263.83860733968635</v>
      </c>
      <c r="M11" s="55">
        <v>272.24323068088773</v>
      </c>
      <c r="N11" s="54">
        <v>279.74630444290557</v>
      </c>
      <c r="O11" s="54">
        <v>286.25751742091506</v>
      </c>
      <c r="P11" s="54">
        <v>293.76424099487872</v>
      </c>
      <c r="Q11" s="54">
        <v>300.62666555034218</v>
      </c>
      <c r="R11" s="54">
        <v>306.43545006526824</v>
      </c>
      <c r="S11" s="54">
        <v>315.44512018847507</v>
      </c>
      <c r="T11" s="56">
        <v>324.39551178411739</v>
      </c>
      <c r="U11" s="56">
        <v>333.59986042200995</v>
      </c>
      <c r="V11" s="56">
        <v>343.06537184042907</v>
      </c>
      <c r="W11" s="56">
        <v>352.79945623216685</v>
      </c>
      <c r="X11" s="56">
        <v>362.80973404569232</v>
      </c>
      <c r="Y11" s="56">
        <v>373.10404195091388</v>
      </c>
      <c r="Z11" s="56">
        <v>383.69043897421341</v>
      </c>
      <c r="AA11" s="56">
        <v>394.57721280755476</v>
      </c>
      <c r="AB11" s="56">
        <v>405.77288629660603</v>
      </c>
      <c r="AC11" s="56">
        <v>417.28622411295481</v>
      </c>
      <c r="AD11" s="56">
        <v>429.12623961563992</v>
      </c>
      <c r="AE11" s="56">
        <v>441.30220190737089</v>
      </c>
      <c r="AF11" s="56">
        <v>453.82364309095999</v>
      </c>
      <c r="AG11" s="56">
        <v>466.7003657316468</v>
      </c>
      <c r="AH11" s="56">
        <v>479.94245053115776</v>
      </c>
      <c r="AI11" s="56">
        <v>493.56026421950844</v>
      </c>
      <c r="AJ11" s="56">
        <v>507.56446767072634</v>
      </c>
      <c r="AK11" s="56">
        <v>521.96602424884804</v>
      </c>
      <c r="AL11" s="56">
        <v>536.77620839072472</v>
      </c>
      <c r="AM11" s="56">
        <v>552.00661443235424</v>
      </c>
      <c r="AN11" s="56">
        <v>567.66916568565091</v>
      </c>
      <c r="AO11" s="56">
        <v>583.77612377275773</v>
      </c>
      <c r="AP11" s="56">
        <v>600.34009822520909</v>
      </c>
      <c r="AQ11" s="57">
        <v>617.37405635545849</v>
      </c>
      <c r="AR11" s="56">
        <v>634.89133340850003</v>
      </c>
      <c r="AS11" s="56">
        <v>652.90564300152948</v>
      </c>
      <c r="AT11" s="56">
        <v>671.43108785981974</v>
      </c>
      <c r="AU11" s="56">
        <v>690.48217085721353</v>
      </c>
      <c r="AV11" s="56">
        <v>710.07380636987807</v>
      </c>
      <c r="AW11" s="56">
        <v>730.22133195220886</v>
      </c>
      <c r="AX11" s="56">
        <v>750.94052034402398</v>
      </c>
      <c r="AY11" s="56">
        <v>772.247591818449</v>
      </c>
      <c r="AZ11" s="56">
        <v>794.15922688015814</v>
      </c>
      <c r="BA11" s="56">
        <v>816.6925793239144</v>
      </c>
      <c r="BC11" s="46">
        <v>2.8373847058704049E-2</v>
      </c>
      <c r="BD11" s="46">
        <v>3.1184803865268673E-2</v>
      </c>
      <c r="BE11" s="46">
        <v>2.8373847058704049E-2</v>
      </c>
      <c r="BF11" s="46">
        <v>2.8373847058704049E-2</v>
      </c>
      <c r="BG11" s="46">
        <v>5.0454525197477285E-2</v>
      </c>
    </row>
    <row r="12" spans="2:61" ht="15" x14ac:dyDescent="0.2">
      <c r="B12" s="52" t="s">
        <v>72</v>
      </c>
      <c r="C12" s="53">
        <v>44.130847956487344</v>
      </c>
      <c r="D12" s="59">
        <v>46.263063501993884</v>
      </c>
      <c r="E12" s="59">
        <v>48.518235822498532</v>
      </c>
      <c r="F12" s="59">
        <v>50.903882492697598</v>
      </c>
      <c r="G12" s="59">
        <v>53.427968983074777</v>
      </c>
      <c r="H12" s="59">
        <v>56.098954630627226</v>
      </c>
      <c r="I12" s="59">
        <v>58.925823577670762</v>
      </c>
      <c r="J12" s="59">
        <v>61.918116218049818</v>
      </c>
      <c r="K12" s="59">
        <v>65.08596505846927</v>
      </c>
      <c r="L12" s="59">
        <v>68.440131757669135</v>
      </c>
      <c r="M12" s="60">
        <v>71.992046262804806</v>
      </c>
      <c r="N12" s="59">
        <v>75.753847846638763</v>
      </c>
      <c r="O12" s="59">
        <v>79.738429383087109</v>
      </c>
      <c r="P12" s="59">
        <v>83.959484877928546</v>
      </c>
      <c r="Q12" s="59">
        <v>88.431559441727842</v>
      </c>
      <c r="R12" s="59">
        <v>93.170102411634119</v>
      </c>
      <c r="S12" s="59">
        <v>98.191523516654712</v>
      </c>
      <c r="T12" s="61">
        <v>103.51325276473762</v>
      </c>
      <c r="U12" s="61">
        <v>109.15380420348117</v>
      </c>
      <c r="V12" s="61">
        <v>115.13284348664843</v>
      </c>
      <c r="W12" s="61">
        <v>121.47125979323681</v>
      </c>
      <c r="X12" s="61">
        <v>128.19124236370695</v>
      </c>
      <c r="Y12" s="61">
        <v>135.31636162018467</v>
      </c>
      <c r="Z12" s="61">
        <v>142.87165516308133</v>
      </c>
      <c r="AA12" s="61">
        <v>150.88371926331536</v>
      </c>
      <c r="AB12" s="61">
        <v>159.38080619611466</v>
      </c>
      <c r="AC12" s="61">
        <v>168.3929280534025</v>
      </c>
      <c r="AD12" s="61">
        <v>177.95196661521956</v>
      </c>
      <c r="AE12" s="61">
        <v>188.09178975159648</v>
      </c>
      <c r="AF12" s="61">
        <v>198.84837539045589</v>
      </c>
      <c r="AG12" s="61">
        <v>210.25994333623635</v>
      </c>
      <c r="AH12" s="61">
        <v>222.36709563663757</v>
      </c>
      <c r="AI12" s="61">
        <v>235.21296543184837</v>
      </c>
      <c r="AJ12" s="61">
        <v>248.84337482477704</v>
      </c>
      <c r="AK12" s="61">
        <v>263.30700288619119</v>
      </c>
      <c r="AL12" s="61">
        <v>278.65556415907298</v>
      </c>
      <c r="AM12" s="61">
        <v>294.94399852420327</v>
      </c>
      <c r="AN12" s="61">
        <v>312.23067281962119</v>
      </c>
      <c r="AO12" s="61">
        <v>330.57759492551367</v>
      </c>
      <c r="AP12" s="61">
        <v>350.05064136584167</v>
      </c>
      <c r="AQ12" s="62">
        <v>370.71979914648227</v>
      </c>
      <c r="AR12" s="61">
        <v>392.60939200958433</v>
      </c>
      <c r="AS12" s="61">
        <v>415.79148200074792</v>
      </c>
      <c r="AT12" s="61">
        <v>440.34238615503597</v>
      </c>
      <c r="AU12" s="61">
        <v>466.34292773790401</v>
      </c>
      <c r="AV12" s="61">
        <v>493.87870232095031</v>
      </c>
      <c r="AW12" s="61">
        <v>523.04035956842608</v>
      </c>
      <c r="AX12" s="61">
        <v>553.92390166216649</v>
      </c>
      <c r="AY12" s="61">
        <v>586.6309993473775</v>
      </c>
      <c r="AZ12" s="61">
        <v>621.26932663972389</v>
      </c>
      <c r="BA12" s="61">
        <v>657.95291529559609</v>
      </c>
      <c r="BC12" s="46">
        <v>5.2569292789715005E-2</v>
      </c>
      <c r="BD12" s="46">
        <v>5.1451651212781169E-2</v>
      </c>
      <c r="BE12" s="46">
        <v>5.4197440445867606E-2</v>
      </c>
      <c r="BF12" s="46">
        <v>5.7643633217286938E-2</v>
      </c>
      <c r="BG12" s="46">
        <v>5.0156983015205991E-2</v>
      </c>
      <c r="BH12" s="63">
        <v>5.9046193145062764E-2</v>
      </c>
      <c r="BI12" s="58" t="s">
        <v>73</v>
      </c>
    </row>
    <row r="13" spans="2:61" ht="15" x14ac:dyDescent="0.2">
      <c r="B13" s="52" t="s">
        <v>74</v>
      </c>
      <c r="C13" s="53">
        <v>100.45749209491848</v>
      </c>
      <c r="D13" s="54">
        <v>100.23718083717191</v>
      </c>
      <c r="E13" s="54">
        <v>101.37208726640422</v>
      </c>
      <c r="F13" s="54">
        <v>102.52345893986126</v>
      </c>
      <c r="G13" s="54">
        <v>103.69161732094753</v>
      </c>
      <c r="H13" s="54">
        <v>104.87689243384557</v>
      </c>
      <c r="I13" s="54">
        <v>106.07962314478172</v>
      </c>
      <c r="J13" s="54">
        <v>107.30015745353022</v>
      </c>
      <c r="K13" s="54">
        <v>108.5388527955438</v>
      </c>
      <c r="L13" s="54">
        <v>109.7960763551169</v>
      </c>
      <c r="M13" s="55">
        <v>111.07220538999978</v>
      </c>
      <c r="N13" s="54">
        <v>112.36762756790164</v>
      </c>
      <c r="O13" s="54">
        <v>113.68274131533541</v>
      </c>
      <c r="P13" s="54">
        <v>115.0179561792751</v>
      </c>
      <c r="Q13" s="54">
        <v>116.37369320211542</v>
      </c>
      <c r="R13" s="54">
        <v>117.75038531044176</v>
      </c>
      <c r="S13" s="54">
        <v>119.14847771813872</v>
      </c>
      <c r="T13" s="56">
        <v>120.54320537916712</v>
      </c>
      <c r="U13" s="56">
        <v>121.95425943635007</v>
      </c>
      <c r="V13" s="56">
        <v>123.38183100313491</v>
      </c>
      <c r="W13" s="56">
        <v>124.8261134301038</v>
      </c>
      <c r="X13" s="56">
        <v>126.28730233116124</v>
      </c>
      <c r="Y13" s="56">
        <v>127.76559561002797</v>
      </c>
      <c r="Z13" s="56">
        <v>129.26119348704512</v>
      </c>
      <c r="AA13" s="56">
        <v>130.77429852629214</v>
      </c>
      <c r="AB13" s="56">
        <v>132.30511566302204</v>
      </c>
      <c r="AC13" s="56">
        <v>133.85385223141787</v>
      </c>
      <c r="AD13" s="56">
        <v>135.42071799267421</v>
      </c>
      <c r="AE13" s="56">
        <v>137.00592516340717</v>
      </c>
      <c r="AF13" s="56">
        <v>138.60968844439705</v>
      </c>
      <c r="AG13" s="56">
        <v>140.23222504966748</v>
      </c>
      <c r="AH13" s="56">
        <v>141.87375473590498</v>
      </c>
      <c r="AI13" s="56">
        <v>143.53449983222274</v>
      </c>
      <c r="AJ13" s="56">
        <v>145.21468527027304</v>
      </c>
      <c r="AK13" s="56">
        <v>146.91453861471194</v>
      </c>
      <c r="AL13" s="56">
        <v>148.63429009402077</v>
      </c>
      <c r="AM13" s="56">
        <v>150.37417263168823</v>
      </c>
      <c r="AN13" s="56">
        <v>152.13442187775766</v>
      </c>
      <c r="AO13" s="56">
        <v>153.91527624074354</v>
      </c>
      <c r="AP13" s="56">
        <v>155.71697691992151</v>
      </c>
      <c r="AQ13" s="57">
        <v>157.53976793799654</v>
      </c>
      <c r="AR13" s="56">
        <v>159.38389617415334</v>
      </c>
      <c r="AS13" s="56">
        <v>161.24961139749377</v>
      </c>
      <c r="AT13" s="56">
        <v>163.13716630086563</v>
      </c>
      <c r="AU13" s="56">
        <v>165.04681653508737</v>
      </c>
      <c r="AV13" s="56">
        <v>166.97882074357355</v>
      </c>
      <c r="AW13" s="56">
        <v>168.93344059736552</v>
      </c>
      <c r="AX13" s="56">
        <v>170.91094083057223</v>
      </c>
      <c r="AY13" s="56">
        <v>172.91158927622584</v>
      </c>
      <c r="AZ13" s="56">
        <v>174.93565690255707</v>
      </c>
      <c r="BA13" s="56">
        <v>176.98341784969526</v>
      </c>
      <c r="BC13" s="46">
        <v>1.1705795052856738E-2</v>
      </c>
      <c r="BD13" s="46">
        <v>1.1588717621753286E-2</v>
      </c>
      <c r="BE13" s="46">
        <v>1.1705795052856738E-2</v>
      </c>
      <c r="BF13" s="46">
        <v>1.1705795052856738E-2</v>
      </c>
      <c r="BG13" s="46">
        <v>1.0095197643863907E-2</v>
      </c>
    </row>
    <row r="14" spans="2:61" ht="15" x14ac:dyDescent="0.2">
      <c r="B14" s="52" t="s">
        <v>75</v>
      </c>
      <c r="C14" s="53">
        <v>46.892412090044971</v>
      </c>
      <c r="D14" s="54">
        <v>59.622000000000405</v>
      </c>
      <c r="E14" s="54">
        <v>59.622000000000405</v>
      </c>
      <c r="F14" s="54">
        <v>59.622000000000405</v>
      </c>
      <c r="G14" s="54">
        <v>59.622000000000405</v>
      </c>
      <c r="H14" s="54">
        <v>59.622000000000405</v>
      </c>
      <c r="I14" s="54">
        <v>59.622000000000405</v>
      </c>
      <c r="J14" s="54">
        <v>59.622000000000405</v>
      </c>
      <c r="K14" s="54">
        <v>59.622000000000405</v>
      </c>
      <c r="L14" s="54">
        <v>59.622000000000405</v>
      </c>
      <c r="M14" s="55">
        <v>59.622000000000405</v>
      </c>
      <c r="N14" s="54">
        <v>59.622000000000405</v>
      </c>
      <c r="O14" s="54">
        <v>59.622000000000405</v>
      </c>
      <c r="P14" s="54">
        <v>59.622000000000405</v>
      </c>
      <c r="Q14" s="54">
        <v>59.622000000000405</v>
      </c>
      <c r="R14" s="54">
        <v>59.622000000000405</v>
      </c>
      <c r="S14" s="54">
        <v>59.622000000000405</v>
      </c>
      <c r="T14" s="56">
        <v>59.622000000000405</v>
      </c>
      <c r="U14" s="56">
        <v>59.622000000000405</v>
      </c>
      <c r="V14" s="56">
        <v>59.622000000000405</v>
      </c>
      <c r="W14" s="56">
        <v>59.622000000000405</v>
      </c>
      <c r="X14" s="56">
        <v>59.622000000000405</v>
      </c>
      <c r="Y14" s="56">
        <v>59.622000000000405</v>
      </c>
      <c r="Z14" s="56">
        <v>59.622000000000405</v>
      </c>
      <c r="AA14" s="56">
        <v>59.622000000000405</v>
      </c>
      <c r="AB14" s="56">
        <v>59.622000000000405</v>
      </c>
      <c r="AC14" s="56">
        <v>59.622000000000405</v>
      </c>
      <c r="AD14" s="56">
        <v>59.622000000000405</v>
      </c>
      <c r="AE14" s="56">
        <v>59.622000000000405</v>
      </c>
      <c r="AF14" s="56">
        <v>59.622000000000405</v>
      </c>
      <c r="AG14" s="56">
        <v>59.622000000000405</v>
      </c>
      <c r="AH14" s="56">
        <v>59.622000000000405</v>
      </c>
      <c r="AI14" s="56">
        <v>59.622000000000405</v>
      </c>
      <c r="AJ14" s="56">
        <v>59.622000000000405</v>
      </c>
      <c r="AK14" s="56">
        <v>59.622000000000405</v>
      </c>
      <c r="AL14" s="56">
        <v>59.622000000000405</v>
      </c>
      <c r="AM14" s="56">
        <v>59.622000000000405</v>
      </c>
      <c r="AN14" s="56">
        <v>59.622000000000405</v>
      </c>
      <c r="AO14" s="56">
        <v>59.622000000000405</v>
      </c>
      <c r="AP14" s="56">
        <v>59.622000000000405</v>
      </c>
      <c r="AQ14" s="57">
        <v>59.622000000000405</v>
      </c>
      <c r="AR14" s="56">
        <v>59.622000000000405</v>
      </c>
      <c r="AS14" s="56">
        <v>59.622000000000405</v>
      </c>
      <c r="AT14" s="56">
        <v>59.622000000000405</v>
      </c>
      <c r="AU14" s="56">
        <v>59.622000000000405</v>
      </c>
      <c r="AV14" s="56">
        <v>59.622000000000405</v>
      </c>
      <c r="AW14" s="56">
        <v>59.622000000000405</v>
      </c>
      <c r="AX14" s="56">
        <v>59.622000000000405</v>
      </c>
      <c r="AY14" s="56">
        <v>59.622000000000405</v>
      </c>
      <c r="AZ14" s="56">
        <v>59.622000000000405</v>
      </c>
      <c r="BA14" s="56">
        <v>59.622000000000405</v>
      </c>
      <c r="BC14" s="46">
        <v>0</v>
      </c>
      <c r="BD14" s="46">
        <v>0</v>
      </c>
      <c r="BE14" s="46">
        <v>0</v>
      </c>
      <c r="BF14" s="46">
        <v>0</v>
      </c>
      <c r="BG14" s="46">
        <v>2.4307603984383697E-2</v>
      </c>
    </row>
    <row r="15" spans="2:61" x14ac:dyDescent="0.15">
      <c r="B15" s="52"/>
      <c r="AQ15" s="64"/>
      <c r="BG15" s="65"/>
    </row>
    <row r="16" spans="2:61" ht="15" x14ac:dyDescent="0.2">
      <c r="B16" s="50" t="s">
        <v>76</v>
      </c>
      <c r="C16" s="53">
        <v>748.25224689286995</v>
      </c>
      <c r="D16" s="54">
        <v>750.03044422264009</v>
      </c>
      <c r="E16" s="54">
        <v>760.1407787369842</v>
      </c>
      <c r="F16" s="54">
        <v>778.26094003766434</v>
      </c>
      <c r="G16" s="54">
        <v>798.65715017539173</v>
      </c>
      <c r="H16" s="54">
        <v>821.63904916877209</v>
      </c>
      <c r="I16" s="54">
        <v>844.41103601792713</v>
      </c>
      <c r="J16" s="54">
        <v>868.99180708296763</v>
      </c>
      <c r="K16" s="54">
        <v>909.23773766643035</v>
      </c>
      <c r="L16" s="54">
        <v>937.53179825324071</v>
      </c>
      <c r="M16" s="55">
        <v>960.10745738014714</v>
      </c>
      <c r="N16" s="54">
        <v>984.98353122707431</v>
      </c>
      <c r="O16" s="54">
        <v>1011.4661488402519</v>
      </c>
      <c r="P16" s="54">
        <v>1039.5447968393635</v>
      </c>
      <c r="Q16" s="54">
        <v>1076.1386814747918</v>
      </c>
      <c r="R16" s="54">
        <v>1104.1351332964757</v>
      </c>
      <c r="S16" s="54">
        <v>1136.8298458220959</v>
      </c>
      <c r="T16" s="56">
        <v>1169.7783390544912</v>
      </c>
      <c r="U16" s="56">
        <v>1203.7667315569822</v>
      </c>
      <c r="V16" s="56">
        <v>1239.1475393946409</v>
      </c>
      <c r="W16" s="56">
        <v>1275.7742067203612</v>
      </c>
      <c r="X16" s="56">
        <v>1309.4529424644641</v>
      </c>
      <c r="Y16" s="56">
        <v>1344.3491681190385</v>
      </c>
      <c r="Z16" s="56">
        <v>1380.5155409819256</v>
      </c>
      <c r="AA16" s="56">
        <v>1418.0073095555604</v>
      </c>
      <c r="AB16" s="56">
        <v>1456.8824825264683</v>
      </c>
      <c r="AC16" s="56">
        <v>1497.2019530461719</v>
      </c>
      <c r="AD16" s="56">
        <v>1539.0296709818804</v>
      </c>
      <c r="AE16" s="56">
        <v>1582.432812700657</v>
      </c>
      <c r="AF16" s="56">
        <v>1627.4819365195035</v>
      </c>
      <c r="AG16" s="56">
        <v>1674.2511902077367</v>
      </c>
      <c r="AH16" s="56">
        <v>1722.8184973457942</v>
      </c>
      <c r="AI16" s="56">
        <v>1773.2657645868815</v>
      </c>
      <c r="AJ16" s="56">
        <v>1825.679113477619</v>
      </c>
      <c r="AK16" s="56">
        <v>1880.1490900750937</v>
      </c>
      <c r="AL16" s="56">
        <v>1936.7709478542843</v>
      </c>
      <c r="AM16" s="56">
        <v>1995.6448609040137</v>
      </c>
      <c r="AN16" s="56">
        <v>2056.8762429470066</v>
      </c>
      <c r="AO16" s="56">
        <v>2120.5760170456965</v>
      </c>
      <c r="AP16" s="56">
        <v>2186.860928202676</v>
      </c>
      <c r="AQ16" s="57">
        <v>2255.8538717410538</v>
      </c>
      <c r="AR16" s="56">
        <v>2327.6342028181803</v>
      </c>
      <c r="AS16" s="56">
        <v>2402.3312461518317</v>
      </c>
      <c r="AT16" s="56">
        <v>2480.0808899564868</v>
      </c>
      <c r="AU16" s="56">
        <v>2560.3010522573131</v>
      </c>
      <c r="AV16" s="56">
        <v>2643.7766917851613</v>
      </c>
      <c r="AW16" s="56">
        <v>2730.6610511626436</v>
      </c>
      <c r="AX16" s="56">
        <v>2821.1152929746459</v>
      </c>
      <c r="AY16" s="56">
        <v>2915.3089310620835</v>
      </c>
      <c r="AZ16" s="56">
        <v>3013.4202859648517</v>
      </c>
      <c r="BA16" s="56">
        <v>3115.636965886531</v>
      </c>
      <c r="BC16" s="46">
        <v>3.0301709809674726E-2</v>
      </c>
      <c r="BD16" s="46">
        <v>2.811360213938574E-2</v>
      </c>
      <c r="BE16" s="46">
        <v>2.8982783442467408E-2</v>
      </c>
      <c r="BF16" s="46">
        <v>3.0130439460133607E-2</v>
      </c>
      <c r="BG16" s="46">
        <v>2.5243870097395815E-2</v>
      </c>
    </row>
  </sheetData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X42"/>
  <sheetViews>
    <sheetView workbookViewId="0">
      <selection activeCell="A29" sqref="A29"/>
    </sheetView>
  </sheetViews>
  <sheetFormatPr baseColWidth="10" defaultColWidth="11.5" defaultRowHeight="13" outlineLevelCol="1" x14ac:dyDescent="0.15"/>
  <cols>
    <col min="1" max="1" width="31.5" style="67" customWidth="1"/>
    <col min="2" max="2" width="6.83203125" style="67" bestFit="1" customWidth="1"/>
    <col min="3" max="3" width="10.83203125" style="68" hidden="1" customWidth="1" outlineLevel="1"/>
    <col min="4" max="8" width="10.83203125" style="67" hidden="1" customWidth="1" outlineLevel="1"/>
    <col min="9" max="9" width="12.33203125" style="67" hidden="1" customWidth="1" outlineLevel="1"/>
    <col min="10" max="12" width="10.83203125" style="67" hidden="1" customWidth="1" outlineLevel="1"/>
    <col min="13" max="13" width="11.1640625" style="67" bestFit="1" customWidth="1" collapsed="1"/>
    <col min="14" max="16" width="10.83203125" style="67" bestFit="1" customWidth="1"/>
    <col min="17" max="23" width="10.83203125" style="67" customWidth="1"/>
    <col min="24" max="16384" width="11.5" style="67"/>
  </cols>
  <sheetData>
    <row r="1" spans="1:23" x14ac:dyDescent="0.15">
      <c r="A1" s="66" t="s">
        <v>77</v>
      </c>
      <c r="C1" s="68">
        <v>1000</v>
      </c>
      <c r="S1" s="69"/>
    </row>
    <row r="2" spans="1:23" s="66" customFormat="1" x14ac:dyDescent="0.15">
      <c r="C2" s="66">
        <v>1990</v>
      </c>
      <c r="D2" s="66">
        <v>1991</v>
      </c>
      <c r="E2" s="66">
        <v>1992</v>
      </c>
      <c r="F2" s="66">
        <v>1993</v>
      </c>
      <c r="G2" s="66">
        <v>1994</v>
      </c>
      <c r="H2" s="66">
        <v>1995</v>
      </c>
      <c r="I2" s="66">
        <v>1996</v>
      </c>
      <c r="J2" s="66">
        <v>1997</v>
      </c>
      <c r="K2" s="66">
        <v>1998</v>
      </c>
      <c r="L2" s="66">
        <v>1999</v>
      </c>
      <c r="M2" s="66">
        <v>2000</v>
      </c>
      <c r="N2" s="66">
        <v>2001</v>
      </c>
      <c r="O2" s="66">
        <v>2002</v>
      </c>
      <c r="P2" s="66">
        <v>2003</v>
      </c>
      <c r="Q2" s="66">
        <v>2004</v>
      </c>
      <c r="R2" s="66">
        <v>2005</v>
      </c>
      <c r="S2" s="66">
        <v>2006</v>
      </c>
      <c r="T2" s="66">
        <v>2007</v>
      </c>
      <c r="U2" s="66">
        <v>2008</v>
      </c>
      <c r="V2" s="66">
        <v>2009</v>
      </c>
      <c r="W2" s="66">
        <v>2010</v>
      </c>
    </row>
    <row r="3" spans="1:23" x14ac:dyDescent="0.15">
      <c r="A3" s="67" t="s">
        <v>78</v>
      </c>
      <c r="C3" s="70">
        <v>319.17381955210993</v>
      </c>
      <c r="D3" s="70">
        <v>327.61012597681059</v>
      </c>
      <c r="E3" s="70">
        <v>328.0383571183138</v>
      </c>
      <c r="F3" s="70">
        <v>332.28306083573165</v>
      </c>
      <c r="G3" s="70">
        <v>359.35519693598042</v>
      </c>
      <c r="H3" s="70">
        <v>344.37972886913843</v>
      </c>
      <c r="I3" s="70">
        <v>358.2431143561376</v>
      </c>
      <c r="J3" s="70">
        <v>371.1320788154531</v>
      </c>
      <c r="K3" s="70">
        <v>393.2942809721697</v>
      </c>
      <c r="L3" s="70">
        <v>383.45425822206079</v>
      </c>
      <c r="M3" s="70">
        <v>403.90528071701885</v>
      </c>
      <c r="N3" s="70">
        <v>401.57444246300111</v>
      </c>
      <c r="O3" s="70">
        <v>406.2974370370585</v>
      </c>
      <c r="P3" s="70">
        <v>416.82417692814653</v>
      </c>
      <c r="Q3" s="70">
        <v>438.31709107655934</v>
      </c>
      <c r="R3" s="70">
        <v>444.68781986598867</v>
      </c>
      <c r="S3" s="70">
        <v>460.04555266743796</v>
      </c>
      <c r="T3" s="70">
        <v>486.1958557399247</v>
      </c>
      <c r="U3" s="70">
        <v>510.6045605919507</v>
      </c>
      <c r="V3" s="70">
        <v>500.04836530400678</v>
      </c>
      <c r="W3" s="70">
        <v>503.81763173947144</v>
      </c>
    </row>
    <row r="4" spans="1:23" x14ac:dyDescent="0.15">
      <c r="A4" s="71" t="s">
        <v>79</v>
      </c>
      <c r="C4" s="70">
        <v>272.57033705414358</v>
      </c>
      <c r="D4" s="70">
        <v>282.42068690425754</v>
      </c>
      <c r="E4" s="70">
        <v>283.68074146640572</v>
      </c>
      <c r="F4" s="70">
        <v>287.57210690588903</v>
      </c>
      <c r="G4" s="70">
        <v>313.40140434689516</v>
      </c>
      <c r="H4" s="70">
        <v>299.22393377514038</v>
      </c>
      <c r="I4" s="70">
        <v>307.25413309431008</v>
      </c>
      <c r="J4" s="70">
        <v>318.91214955971753</v>
      </c>
      <c r="K4" s="70">
        <v>339.02658375637094</v>
      </c>
      <c r="L4" s="70">
        <v>328.45485858533857</v>
      </c>
      <c r="M4" s="70">
        <v>349.55107386427539</v>
      </c>
      <c r="N4" s="70">
        <v>349.4068091957057</v>
      </c>
      <c r="O4" s="70">
        <v>354.94157608258632</v>
      </c>
      <c r="P4" s="70">
        <v>363.68131623079626</v>
      </c>
      <c r="Q4" s="70">
        <v>386.10610725095626</v>
      </c>
      <c r="R4" s="70">
        <v>384.50040931931125</v>
      </c>
      <c r="S4" s="70">
        <v>393.20850258586859</v>
      </c>
      <c r="T4" s="70">
        <v>415.52405957860594</v>
      </c>
      <c r="U4" s="70">
        <v>431.39981793433282</v>
      </c>
      <c r="V4" s="70">
        <v>415.83487700490201</v>
      </c>
      <c r="W4" s="70">
        <v>420.69785958208968</v>
      </c>
    </row>
    <row r="5" spans="1:23" x14ac:dyDescent="0.15">
      <c r="A5" s="71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3" x14ac:dyDescent="0.15">
      <c r="A6" s="72" t="s">
        <v>80</v>
      </c>
      <c r="B6" s="68" t="s">
        <v>81</v>
      </c>
      <c r="C6" s="70">
        <v>37.228755338175006</v>
      </c>
      <c r="D6" s="70">
        <v>37.70301208915653</v>
      </c>
      <c r="E6" s="70">
        <v>38.054567622957528</v>
      </c>
      <c r="F6" s="70">
        <v>35.338751929994999</v>
      </c>
      <c r="G6" s="70">
        <v>38.092126265228401</v>
      </c>
      <c r="H6" s="70">
        <v>34.705583674575301</v>
      </c>
      <c r="I6" s="70">
        <v>33.436584298199101</v>
      </c>
      <c r="J6" s="70">
        <v>32.160574993778802</v>
      </c>
      <c r="K6" s="70">
        <v>37.248398191850093</v>
      </c>
      <c r="L6" s="70">
        <v>35.073561655857702</v>
      </c>
      <c r="M6" s="70">
        <v>35.392268611368692</v>
      </c>
      <c r="N6" s="70">
        <v>35.8352430525198</v>
      </c>
      <c r="O6" s="70">
        <v>36.637355592813698</v>
      </c>
      <c r="P6" s="70">
        <v>37.728555022793302</v>
      </c>
      <c r="Q6" s="70">
        <v>43.508632405363699</v>
      </c>
      <c r="R6" s="70">
        <v>42.615596213766601</v>
      </c>
      <c r="S6" s="70">
        <v>42.687038307872101</v>
      </c>
      <c r="T6" s="70">
        <v>44.82725377956411</v>
      </c>
      <c r="U6" s="70">
        <v>48.1134436602891</v>
      </c>
      <c r="V6" s="70">
        <v>46.509501595060499</v>
      </c>
      <c r="W6" s="70">
        <v>47.431859871743697</v>
      </c>
    </row>
    <row r="7" spans="1:23" x14ac:dyDescent="0.15">
      <c r="A7" s="72" t="s">
        <v>82</v>
      </c>
      <c r="B7" s="68" t="s">
        <v>81</v>
      </c>
      <c r="C7" s="70">
        <v>66.856579143700003</v>
      </c>
      <c r="D7" s="70">
        <v>69.098219646099992</v>
      </c>
      <c r="E7" s="70">
        <v>67.610112051000002</v>
      </c>
      <c r="F7" s="70">
        <v>70.13188119820002</v>
      </c>
      <c r="G7" s="70">
        <v>83.924063941100002</v>
      </c>
      <c r="H7" s="70">
        <v>77.634634777500011</v>
      </c>
      <c r="I7" s="70">
        <v>82.454398145799999</v>
      </c>
      <c r="J7" s="70">
        <v>91.743772286999999</v>
      </c>
      <c r="K7" s="70">
        <v>100.94274162000001</v>
      </c>
      <c r="L7" s="70">
        <v>101.30383179239999</v>
      </c>
      <c r="M7" s="70">
        <v>109.77956064300002</v>
      </c>
      <c r="N7" s="70">
        <v>115.13545868700002</v>
      </c>
      <c r="O7" s="70">
        <v>115.75727541100001</v>
      </c>
      <c r="P7" s="70">
        <v>117.07415407000002</v>
      </c>
      <c r="Q7" s="70">
        <v>108.52044599200001</v>
      </c>
      <c r="R7" s="70">
        <v>114.817119296</v>
      </c>
      <c r="S7" s="70">
        <v>112.50184627400003</v>
      </c>
      <c r="T7" s="70">
        <v>111.807423378</v>
      </c>
      <c r="U7" s="70">
        <v>106.14192745199999</v>
      </c>
      <c r="V7" s="70">
        <v>114.00492004</v>
      </c>
      <c r="W7" s="70">
        <v>115.53738689800001</v>
      </c>
    </row>
    <row r="8" spans="1:23" x14ac:dyDescent="0.15">
      <c r="A8" s="72" t="s">
        <v>83</v>
      </c>
      <c r="B8" s="68" t="s">
        <v>81</v>
      </c>
      <c r="C8" s="70">
        <v>50.921332459879892</v>
      </c>
      <c r="D8" s="70">
        <v>51.012406858573009</v>
      </c>
      <c r="E8" s="70">
        <v>51.58104771717651</v>
      </c>
      <c r="F8" s="70">
        <v>52.187912247356792</v>
      </c>
      <c r="G8" s="70">
        <v>55.852663278459168</v>
      </c>
      <c r="H8" s="70">
        <v>56.662077934732565</v>
      </c>
      <c r="I8" s="70">
        <v>57.602145448025837</v>
      </c>
      <c r="J8" s="70">
        <v>56.57095600235882</v>
      </c>
      <c r="K8" s="70">
        <v>57.422321526275276</v>
      </c>
      <c r="L8" s="70">
        <v>51.452461882150558</v>
      </c>
      <c r="M8" s="70">
        <v>57.42078253200507</v>
      </c>
      <c r="N8" s="70">
        <v>51.48818118877788</v>
      </c>
      <c r="O8" s="70">
        <v>53.100610058742276</v>
      </c>
      <c r="P8" s="70">
        <v>54.614771786868197</v>
      </c>
      <c r="Q8" s="70">
        <v>62.105005941269425</v>
      </c>
      <c r="R8" s="70">
        <v>59.527769662080807</v>
      </c>
      <c r="S8" s="70">
        <v>61.255618384630388</v>
      </c>
      <c r="T8" s="70">
        <v>64.928984306706468</v>
      </c>
      <c r="U8" s="70">
        <v>61.363284967041047</v>
      </c>
      <c r="V8" s="70">
        <v>56.179095288987433</v>
      </c>
      <c r="W8" s="70">
        <v>56.740819214694135</v>
      </c>
    </row>
    <row r="9" spans="1:23" x14ac:dyDescent="0.15">
      <c r="A9" s="72" t="s">
        <v>84</v>
      </c>
      <c r="B9" s="68" t="s">
        <v>81</v>
      </c>
      <c r="C9" s="70">
        <v>3.7306169920999999</v>
      </c>
      <c r="D9" s="70">
        <v>4.6968790994000011</v>
      </c>
      <c r="E9" s="70">
        <v>5.3773386720999996</v>
      </c>
      <c r="F9" s="70">
        <v>5.313584593699999</v>
      </c>
      <c r="G9" s="70">
        <v>5.8861743567000007</v>
      </c>
      <c r="H9" s="70">
        <v>5.3844436300999989</v>
      </c>
      <c r="I9" s="70">
        <v>5.836006360399999</v>
      </c>
      <c r="J9" s="70">
        <v>6.0519726584999987</v>
      </c>
      <c r="K9" s="70">
        <v>6.4281719856999997</v>
      </c>
      <c r="L9" s="70">
        <v>3.8274862062999997</v>
      </c>
      <c r="M9" s="70">
        <v>4.6292990339999998</v>
      </c>
      <c r="N9" s="70">
        <v>4.5432466790000001</v>
      </c>
      <c r="O9" s="70">
        <v>4.789964749000001</v>
      </c>
      <c r="P9" s="70">
        <v>4.4915056799999986</v>
      </c>
      <c r="Q9" s="70">
        <v>4.4843313250000003</v>
      </c>
      <c r="R9" s="70">
        <v>4.464687005</v>
      </c>
      <c r="S9" s="70">
        <v>4.6274790100000001</v>
      </c>
      <c r="T9" s="70">
        <v>4.7792260309999994</v>
      </c>
      <c r="U9" s="70">
        <v>4.6672870550000001</v>
      </c>
      <c r="V9" s="70">
        <v>4.6513740130000008</v>
      </c>
      <c r="W9" s="70">
        <v>4.8426356039999989</v>
      </c>
    </row>
    <row r="10" spans="1:23" x14ac:dyDescent="0.15">
      <c r="A10" s="72" t="s">
        <v>85</v>
      </c>
      <c r="B10" s="68" t="s">
        <v>81</v>
      </c>
      <c r="C10" s="70">
        <v>19.672660091539992</v>
      </c>
      <c r="D10" s="70">
        <v>19.55825011984</v>
      </c>
      <c r="E10" s="70">
        <v>20.872375951699997</v>
      </c>
      <c r="F10" s="70">
        <v>21.969009566939995</v>
      </c>
      <c r="G10" s="70">
        <v>22.420064548979997</v>
      </c>
      <c r="H10" s="70">
        <v>22.240097068269996</v>
      </c>
      <c r="I10" s="70">
        <v>23.200703988670003</v>
      </c>
      <c r="J10" s="70">
        <v>22.710439930829999</v>
      </c>
      <c r="K10" s="70">
        <v>23.440937723839998</v>
      </c>
      <c r="L10" s="70">
        <v>20.847791980450001</v>
      </c>
      <c r="M10" s="70">
        <v>21.1577244032</v>
      </c>
      <c r="N10" s="70">
        <v>20.689510305299997</v>
      </c>
      <c r="O10" s="70">
        <v>20.810155392999999</v>
      </c>
      <c r="P10" s="70">
        <v>21.355615454499997</v>
      </c>
      <c r="Q10" s="70">
        <v>21.605642268099999</v>
      </c>
      <c r="R10" s="70">
        <v>20.476894529599999</v>
      </c>
      <c r="S10" s="70">
        <v>20.280998012499996</v>
      </c>
      <c r="T10" s="70">
        <v>22.010306310199994</v>
      </c>
      <c r="U10" s="70">
        <v>21.867259813099995</v>
      </c>
      <c r="V10" s="70">
        <v>21.002670168799998</v>
      </c>
      <c r="W10" s="70">
        <v>21.460131366599999</v>
      </c>
    </row>
    <row r="11" spans="1:23" x14ac:dyDescent="0.15">
      <c r="A11" s="72" t="s">
        <v>71</v>
      </c>
      <c r="B11" s="68" t="s">
        <v>81</v>
      </c>
      <c r="C11" s="70">
        <v>89.149250232748685</v>
      </c>
      <c r="D11" s="70">
        <v>95.185816083187959</v>
      </c>
      <c r="E11" s="70">
        <v>94.98843262247172</v>
      </c>
      <c r="F11" s="70">
        <v>97.399148260697274</v>
      </c>
      <c r="G11" s="70">
        <v>102.27309198142761</v>
      </c>
      <c r="H11" s="70">
        <v>97.49765424296244</v>
      </c>
      <c r="I11" s="70">
        <v>99.273682642215093</v>
      </c>
      <c r="J11" s="70">
        <v>103.84559464925</v>
      </c>
      <c r="K11" s="70">
        <v>107.75685095470554</v>
      </c>
      <c r="L11" s="70">
        <v>109.54772767518033</v>
      </c>
      <c r="M11" s="70">
        <v>114.83461826070165</v>
      </c>
      <c r="N11" s="70">
        <v>115.65251818310797</v>
      </c>
      <c r="O11" s="70">
        <v>117.93034579803037</v>
      </c>
      <c r="P11" s="70">
        <v>122.13793225663474</v>
      </c>
      <c r="Q11" s="70">
        <v>139.07339922922307</v>
      </c>
      <c r="R11" s="70">
        <v>135.76955229286381</v>
      </c>
      <c r="S11" s="70">
        <v>144.69097278686604</v>
      </c>
      <c r="T11" s="70">
        <v>159.37885825313541</v>
      </c>
      <c r="U11" s="70">
        <v>180.34376608690269</v>
      </c>
      <c r="V11" s="70">
        <v>165.17409350905399</v>
      </c>
      <c r="W11" s="70">
        <v>166.41195665705177</v>
      </c>
    </row>
    <row r="12" spans="1:23" x14ac:dyDescent="0.15">
      <c r="A12" s="72" t="s">
        <v>74</v>
      </c>
      <c r="B12" s="68" t="s">
        <v>81</v>
      </c>
      <c r="C12" s="70">
        <v>5.0111427959999997</v>
      </c>
      <c r="D12" s="70">
        <v>5.1661030079999986</v>
      </c>
      <c r="E12" s="70">
        <v>5.1968668289999993</v>
      </c>
      <c r="F12" s="70">
        <v>5.231819108999999</v>
      </c>
      <c r="G12" s="70">
        <v>4.9532199749999997</v>
      </c>
      <c r="H12" s="70">
        <v>5.0994424469999995</v>
      </c>
      <c r="I12" s="70">
        <v>5.4506122109999993</v>
      </c>
      <c r="J12" s="70">
        <v>5.828839037999999</v>
      </c>
      <c r="K12" s="70">
        <v>5.7871617539999987</v>
      </c>
      <c r="L12" s="70">
        <v>6.4019973929999985</v>
      </c>
      <c r="M12" s="70">
        <v>6.3368203799999998</v>
      </c>
      <c r="N12" s="70">
        <v>6.0626511000000001</v>
      </c>
      <c r="O12" s="70">
        <v>5.9158690800000002</v>
      </c>
      <c r="P12" s="70">
        <v>6.2787819599999981</v>
      </c>
      <c r="Q12" s="70">
        <v>6.8086500899999995</v>
      </c>
      <c r="R12" s="70">
        <v>6.8287903199999995</v>
      </c>
      <c r="S12" s="70">
        <v>7.1645498099999996</v>
      </c>
      <c r="T12" s="70">
        <v>7.7920075199999994</v>
      </c>
      <c r="U12" s="70">
        <v>8.9028488999999986</v>
      </c>
      <c r="V12" s="70">
        <v>8.3132223899999982</v>
      </c>
      <c r="W12" s="70">
        <v>8.2730699699999981</v>
      </c>
    </row>
    <row r="13" spans="1:23" x14ac:dyDescent="0.15">
      <c r="A13" s="72"/>
      <c r="B13" s="68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</row>
    <row r="14" spans="1:23" x14ac:dyDescent="0.15">
      <c r="A14" s="71" t="s">
        <v>86</v>
      </c>
      <c r="C14" s="70">
        <v>46.603482497966304</v>
      </c>
      <c r="D14" s="70">
        <v>45.189439072553029</v>
      </c>
      <c r="E14" s="70">
        <v>44.357615651908063</v>
      </c>
      <c r="F14" s="70">
        <v>44.710953929842539</v>
      </c>
      <c r="G14" s="70">
        <v>45.953792589085175</v>
      </c>
      <c r="H14" s="70">
        <v>45.155795093998108</v>
      </c>
      <c r="I14" s="70">
        <v>50.98898126182754</v>
      </c>
      <c r="J14" s="70">
        <v>52.219929255735586</v>
      </c>
      <c r="K14" s="70">
        <v>54.267699999999998</v>
      </c>
      <c r="L14" s="70">
        <v>54.999399636722231</v>
      </c>
      <c r="M14" s="70">
        <v>54.354206852743431</v>
      </c>
      <c r="N14" s="70">
        <v>52.167633267295386</v>
      </c>
      <c r="O14" s="70">
        <v>51.355860954472206</v>
      </c>
      <c r="P14" s="70">
        <v>53.142860697350244</v>
      </c>
      <c r="Q14" s="70">
        <v>52.210983825603122</v>
      </c>
      <c r="R14" s="70">
        <v>60.187410546677377</v>
      </c>
      <c r="S14" s="70">
        <v>66.837050081569316</v>
      </c>
      <c r="T14" s="70">
        <v>70.671796161318781</v>
      </c>
      <c r="U14" s="70">
        <v>79.204742657617842</v>
      </c>
      <c r="V14" s="70">
        <v>84.213488299104824</v>
      </c>
      <c r="W14" s="70">
        <v>83.119772157381774</v>
      </c>
    </row>
    <row r="15" spans="1:23" x14ac:dyDescent="0.15">
      <c r="A15" s="71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</row>
    <row r="16" spans="1:23" x14ac:dyDescent="0.15">
      <c r="A16" s="67" t="s">
        <v>87</v>
      </c>
      <c r="C16" s="70">
        <v>30.265598323612672</v>
      </c>
      <c r="D16" s="70">
        <v>30.450968521208623</v>
      </c>
      <c r="E16" s="70">
        <v>30.823344907166753</v>
      </c>
      <c r="F16" s="70">
        <v>31.569060445512566</v>
      </c>
      <c r="G16" s="70">
        <v>33.485311380999896</v>
      </c>
      <c r="H16" s="70">
        <v>32.521441025597944</v>
      </c>
      <c r="I16" s="70">
        <v>37.464099099594264</v>
      </c>
      <c r="J16" s="70">
        <v>40.280963645261714</v>
      </c>
      <c r="K16" s="70">
        <v>40.673401866965534</v>
      </c>
      <c r="L16" s="70">
        <v>44.14514890003872</v>
      </c>
      <c r="M16" s="70">
        <v>47.033737379637152</v>
      </c>
      <c r="N16" s="70">
        <v>47.156268135925529</v>
      </c>
      <c r="O16" s="70">
        <v>44.274500434291959</v>
      </c>
      <c r="P16" s="70">
        <v>42.773763520198372</v>
      </c>
      <c r="Q16" s="70">
        <v>51.281820642476958</v>
      </c>
      <c r="R16" s="70">
        <v>46.90001521285128</v>
      </c>
      <c r="S16" s="70">
        <v>57.254157389117189</v>
      </c>
      <c r="T16" s="70">
        <v>55.949096066351373</v>
      </c>
      <c r="U16" s="70">
        <v>58.167175709252348</v>
      </c>
      <c r="V16" s="70">
        <v>55.308191584989828</v>
      </c>
      <c r="W16" s="70">
        <v>61.226932981947627</v>
      </c>
    </row>
    <row r="17" spans="1:24" x14ac:dyDescent="0.15">
      <c r="A17" s="67" t="s">
        <v>88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</row>
    <row r="18" spans="1:24" x14ac:dyDescent="0.15">
      <c r="A18" s="67" t="s">
        <v>89</v>
      </c>
      <c r="C18" s="70">
        <v>92.785864860921308</v>
      </c>
      <c r="D18" s="70">
        <v>91.041542431555982</v>
      </c>
      <c r="E18" s="70">
        <v>89.777122735705419</v>
      </c>
      <c r="F18" s="70">
        <v>90.185057344269438</v>
      </c>
      <c r="G18" s="70">
        <v>89.791964552139234</v>
      </c>
      <c r="H18" s="70">
        <v>88.247217982292483</v>
      </c>
      <c r="I18" s="70">
        <v>86.267480135761645</v>
      </c>
      <c r="J18" s="70">
        <v>86.945795372012952</v>
      </c>
      <c r="K18" s="70">
        <v>87.53461434795571</v>
      </c>
      <c r="L18" s="70">
        <v>86.161032407383317</v>
      </c>
      <c r="M18" s="70">
        <v>87.059595929601002</v>
      </c>
      <c r="N18" s="70">
        <v>87.684446469197184</v>
      </c>
      <c r="O18" s="70">
        <v>88.865907264978375</v>
      </c>
      <c r="P18" s="70">
        <v>89.056015506844943</v>
      </c>
      <c r="Q18" s="70">
        <v>89.24418573944736</v>
      </c>
      <c r="R18" s="70">
        <v>88.745744229306084</v>
      </c>
      <c r="S18" s="70">
        <v>88.999864876616016</v>
      </c>
      <c r="T18" s="70">
        <v>89.635346831529517</v>
      </c>
      <c r="U18" s="70">
        <v>89.991357690956477</v>
      </c>
      <c r="V18" s="70">
        <v>91.503699098187113</v>
      </c>
      <c r="W18" s="70">
        <v>92.184422124918484</v>
      </c>
    </row>
    <row r="19" spans="1:24" x14ac:dyDescent="0.15">
      <c r="A19" s="67" t="s">
        <v>90</v>
      </c>
      <c r="C19" s="70">
        <v>102.28085933601616</v>
      </c>
      <c r="D19" s="70">
        <v>123.27486185691197</v>
      </c>
      <c r="E19" s="70">
        <v>113.04773877907306</v>
      </c>
      <c r="F19" s="70">
        <v>112.67151652003537</v>
      </c>
      <c r="G19" s="70">
        <v>102.29760707266477</v>
      </c>
      <c r="H19" s="70">
        <v>91.912167633363367</v>
      </c>
      <c r="I19" s="70">
        <v>89.950277490455804</v>
      </c>
      <c r="J19" s="70">
        <v>86.890367281943512</v>
      </c>
      <c r="K19" s="70">
        <v>84.104609242313899</v>
      </c>
      <c r="L19" s="70">
        <v>81.008792572645277</v>
      </c>
      <c r="M19" s="70">
        <v>74.694207919573984</v>
      </c>
      <c r="N19" s="70">
        <v>62.987613925513941</v>
      </c>
      <c r="O19" s="70">
        <v>46.591575788149363</v>
      </c>
      <c r="P19" s="70">
        <v>49.201608199888717</v>
      </c>
      <c r="Q19" s="70">
        <v>50.732542058191079</v>
      </c>
      <c r="R19" s="70">
        <v>52.265355347053514</v>
      </c>
      <c r="S19" s="70">
        <v>51.697785236355763</v>
      </c>
      <c r="T19" s="70">
        <v>52.003306181757054</v>
      </c>
      <c r="U19" s="70">
        <v>50.14765460864281</v>
      </c>
      <c r="V19" s="70">
        <v>48.632898918939979</v>
      </c>
      <c r="W19" s="70">
        <v>46.892412090044971</v>
      </c>
    </row>
    <row r="20" spans="1:24" x14ac:dyDescent="0.15">
      <c r="A20" s="67" t="s">
        <v>91</v>
      </c>
      <c r="C20" s="70">
        <v>16.529085131430875</v>
      </c>
      <c r="D20" s="70">
        <v>16.453369500950306</v>
      </c>
      <c r="E20" s="70">
        <v>16.781718623402746</v>
      </c>
      <c r="F20" s="70">
        <v>21.605479795714707</v>
      </c>
      <c r="G20" s="70">
        <v>21.982817361956204</v>
      </c>
      <c r="H20" s="70">
        <v>22.283214055427624</v>
      </c>
      <c r="I20" s="70">
        <v>22.984873252639076</v>
      </c>
      <c r="J20" s="70">
        <v>23.113285001521852</v>
      </c>
      <c r="K20" s="70">
        <v>23.582871634235588</v>
      </c>
      <c r="L20" s="70">
        <v>25.440071307066148</v>
      </c>
      <c r="M20" s="70">
        <v>26.971019467913735</v>
      </c>
      <c r="N20" s="70">
        <v>28.146699224359804</v>
      </c>
      <c r="O20" s="70">
        <v>30.208527810661167</v>
      </c>
      <c r="P20" s="70">
        <v>31.602041816888498</v>
      </c>
      <c r="Q20" s="70">
        <v>33.262248833121404</v>
      </c>
      <c r="R20" s="70">
        <v>34.314097312200502</v>
      </c>
      <c r="S20" s="70">
        <v>37.061960342179972</v>
      </c>
      <c r="T20" s="70">
        <v>38.424095300831191</v>
      </c>
      <c r="U20" s="70">
        <v>40.437814679256689</v>
      </c>
      <c r="V20" s="70">
        <v>42.066446962012286</v>
      </c>
      <c r="W20" s="70">
        <v>44.130847956487344</v>
      </c>
    </row>
    <row r="21" spans="1:24" x14ac:dyDescent="0.15">
      <c r="A21" s="67" t="s">
        <v>92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</row>
    <row r="22" spans="1:24" x14ac:dyDescent="0.15"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</row>
    <row r="23" spans="1:24" x14ac:dyDescent="0.15">
      <c r="A23" s="67" t="s">
        <v>93</v>
      </c>
      <c r="C23" s="70">
        <v>561.03522720409092</v>
      </c>
      <c r="D23" s="70">
        <v>588.83086828743751</v>
      </c>
      <c r="E23" s="70">
        <v>578.4682821636618</v>
      </c>
      <c r="F23" s="70">
        <v>588.31417494126367</v>
      </c>
      <c r="G23" s="70">
        <v>606.91289730374046</v>
      </c>
      <c r="H23" s="70">
        <v>579.34376956581991</v>
      </c>
      <c r="I23" s="70">
        <v>594.90984433458834</v>
      </c>
      <c r="J23" s="70">
        <v>608.36249011619316</v>
      </c>
      <c r="K23" s="70">
        <v>629.18977806364046</v>
      </c>
      <c r="L23" s="70">
        <v>620.20930340919438</v>
      </c>
      <c r="M23" s="70">
        <v>639.66384141374476</v>
      </c>
      <c r="N23" s="70">
        <v>627.54947021799751</v>
      </c>
      <c r="O23" s="70">
        <v>616.23794833513944</v>
      </c>
      <c r="P23" s="70">
        <v>629.45760597196715</v>
      </c>
      <c r="Q23" s="70">
        <v>662.83788834979623</v>
      </c>
      <c r="R23" s="70">
        <v>666.91303196740012</v>
      </c>
      <c r="S23" s="70">
        <v>695.05932051170691</v>
      </c>
      <c r="T23" s="70">
        <v>722.20770012039384</v>
      </c>
      <c r="U23" s="70">
        <v>749.34856328005901</v>
      </c>
      <c r="V23" s="70">
        <v>737.55960186813593</v>
      </c>
      <c r="W23" s="70">
        <v>748.25224689286995</v>
      </c>
    </row>
    <row r="24" spans="1:24" x14ac:dyDescent="0.15">
      <c r="C24" s="67"/>
    </row>
    <row r="25" spans="1:24" x14ac:dyDescent="0.15">
      <c r="C25" s="67"/>
    </row>
    <row r="26" spans="1:24" ht="15" x14ac:dyDescent="0.2">
      <c r="A26" s="73" t="s">
        <v>94</v>
      </c>
      <c r="C26" s="67"/>
    </row>
    <row r="27" spans="1:24" x14ac:dyDescent="0.15">
      <c r="A27" s="74" t="s">
        <v>86</v>
      </c>
      <c r="B27" s="74"/>
      <c r="C27" s="75">
        <v>46.603482497966304</v>
      </c>
      <c r="D27" s="75">
        <v>45.189439072553029</v>
      </c>
      <c r="E27" s="75">
        <v>44.35761565190807</v>
      </c>
      <c r="F27" s="75">
        <v>44.710953929842532</v>
      </c>
      <c r="G27" s="75">
        <v>45.953792589085175</v>
      </c>
      <c r="H27" s="75">
        <v>45.155795093998094</v>
      </c>
      <c r="I27" s="75">
        <v>50.988981261827547</v>
      </c>
      <c r="J27" s="75">
        <v>52.219929255735579</v>
      </c>
      <c r="K27" s="75">
        <v>54.267697215798748</v>
      </c>
      <c r="L27" s="75">
        <v>54.999399636722231</v>
      </c>
      <c r="M27" s="75">
        <v>54.354206852743445</v>
      </c>
      <c r="N27" s="75">
        <v>52.167633267295386</v>
      </c>
      <c r="O27" s="75">
        <v>51.355860954472213</v>
      </c>
      <c r="P27" s="75">
        <v>53.142860697350258</v>
      </c>
      <c r="Q27" s="75">
        <v>52.210983825603115</v>
      </c>
      <c r="R27" s="75">
        <v>60.187410546677391</v>
      </c>
      <c r="S27" s="75">
        <v>66.837050081569316</v>
      </c>
      <c r="T27" s="75">
        <v>70.671796161318781</v>
      </c>
      <c r="U27" s="75">
        <v>79.204742657617814</v>
      </c>
      <c r="V27" s="75">
        <v>84.213488299104824</v>
      </c>
      <c r="W27" s="75">
        <v>83.11977215738176</v>
      </c>
    </row>
    <row r="28" spans="1:24" x14ac:dyDescent="0.15">
      <c r="A28" s="74" t="s">
        <v>95</v>
      </c>
      <c r="B28" s="74"/>
      <c r="C28" s="75">
        <v>44.236651016966306</v>
      </c>
      <c r="D28" s="75">
        <v>43.05925092155303</v>
      </c>
      <c r="E28" s="75">
        <v>42.446664833908066</v>
      </c>
      <c r="F28" s="75">
        <v>42.442619483842535</v>
      </c>
      <c r="G28" s="75">
        <v>43.544547233785174</v>
      </c>
      <c r="H28" s="75">
        <v>42.758144262898092</v>
      </c>
      <c r="I28" s="75">
        <v>48.034600791527545</v>
      </c>
      <c r="J28" s="75">
        <v>49.516747811835579</v>
      </c>
      <c r="K28" s="75">
        <v>51.584292282498751</v>
      </c>
      <c r="L28" s="75">
        <v>52.163245718222228</v>
      </c>
      <c r="M28" s="75">
        <v>51.174671770243442</v>
      </c>
      <c r="N28" s="75">
        <v>49.477504843795387</v>
      </c>
      <c r="O28" s="75">
        <v>48.816618929572215</v>
      </c>
      <c r="P28" s="75">
        <v>50.129245386350256</v>
      </c>
      <c r="Q28" s="75">
        <v>49.587472912503117</v>
      </c>
      <c r="R28" s="75">
        <v>57.634143405077388</v>
      </c>
      <c r="S28" s="75">
        <v>64.472427309169319</v>
      </c>
      <c r="T28" s="75">
        <v>68.083747276218787</v>
      </c>
      <c r="U28" s="75">
        <v>75.835274253217818</v>
      </c>
      <c r="V28" s="75">
        <v>78.739874328804831</v>
      </c>
      <c r="W28" s="75">
        <v>76.562882998281765</v>
      </c>
    </row>
    <row r="29" spans="1:24" ht="15" x14ac:dyDescent="0.2">
      <c r="A29" s="76" t="s">
        <v>96</v>
      </c>
      <c r="B29" s="74"/>
      <c r="C29" s="75">
        <v>2.3668314810000002</v>
      </c>
      <c r="D29" s="75">
        <v>2.1301881510000005</v>
      </c>
      <c r="E29" s="75">
        <v>1.9109508180000001</v>
      </c>
      <c r="F29" s="75">
        <v>2.2683344460000003</v>
      </c>
      <c r="G29" s="75">
        <v>2.4092453553000004</v>
      </c>
      <c r="H29" s="75">
        <v>2.3976508311000004</v>
      </c>
      <c r="I29" s="75">
        <v>2.9543804702999994</v>
      </c>
      <c r="J29" s="75">
        <v>2.7031814439000001</v>
      </c>
      <c r="K29" s="75">
        <v>2.6834049332999994</v>
      </c>
      <c r="L29" s="75">
        <v>2.8361539184999995</v>
      </c>
      <c r="M29" s="75">
        <v>3.1795350825000002</v>
      </c>
      <c r="N29" s="75">
        <v>2.6901284235000005</v>
      </c>
      <c r="O29" s="75">
        <v>2.5392420248999996</v>
      </c>
      <c r="P29" s="75">
        <v>3.0136153110000001</v>
      </c>
      <c r="Q29" s="75">
        <v>2.6235109131000001</v>
      </c>
      <c r="R29" s="75">
        <v>2.5532671416000001</v>
      </c>
      <c r="S29" s="75">
        <v>2.3646227724000002</v>
      </c>
      <c r="T29" s="75">
        <v>2.5880488851000005</v>
      </c>
      <c r="U29" s="75">
        <v>3.3694684044000005</v>
      </c>
      <c r="V29" s="75">
        <v>5.4736139702999997</v>
      </c>
      <c r="W29" s="75">
        <v>6.5568891590999989</v>
      </c>
    </row>
    <row r="30" spans="1:24" x14ac:dyDescent="0.15">
      <c r="C30" s="67"/>
    </row>
    <row r="31" spans="1:24" ht="15" x14ac:dyDescent="0.2">
      <c r="A31" s="7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15">
      <c r="C32" s="67"/>
    </row>
    <row r="33" spans="3:3" x14ac:dyDescent="0.15">
      <c r="C33" s="67"/>
    </row>
    <row r="34" spans="3:3" x14ac:dyDescent="0.15">
      <c r="C34" s="67"/>
    </row>
    <row r="35" spans="3:3" x14ac:dyDescent="0.15">
      <c r="C35" s="67"/>
    </row>
    <row r="36" spans="3:3" x14ac:dyDescent="0.15">
      <c r="C36" s="67"/>
    </row>
    <row r="37" spans="3:3" x14ac:dyDescent="0.15">
      <c r="C37" s="67"/>
    </row>
    <row r="38" spans="3:3" x14ac:dyDescent="0.15">
      <c r="C38" s="67"/>
    </row>
    <row r="39" spans="3:3" x14ac:dyDescent="0.15">
      <c r="C39" s="67"/>
    </row>
    <row r="40" spans="3:3" x14ac:dyDescent="0.15">
      <c r="C40" s="67"/>
    </row>
    <row r="41" spans="3:3" x14ac:dyDescent="0.15">
      <c r="C41" s="67"/>
    </row>
    <row r="42" spans="3:3" x14ac:dyDescent="0.15">
      <c r="C42" s="67"/>
    </row>
  </sheetData>
  <printOptions horizontalCentered="1"/>
  <pageMargins left="0.19685039370078741" right="0.19685039370078741" top="0.59055118110236227" bottom="0.59055118110236227" header="0" footer="0"/>
  <pageSetup scale="60" orientation="landscape" horizontalDpi="4294967292" verticalDpi="4294967292"/>
  <headerFooter alignWithMargins="0">
    <oddHeader>&amp;C&amp;"Arial,Negrita"&amp;A</oddHeader>
    <oddFooter>&amp;R&amp;P  de 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14999847407452621"/>
  </sheetPr>
  <dimension ref="A1:AD23"/>
  <sheetViews>
    <sheetView zoomScale="90" zoomScaleNormal="90" zoomScalePageLayoutView="90" workbookViewId="0">
      <selection activeCell="L11" sqref="L11"/>
    </sheetView>
  </sheetViews>
  <sheetFormatPr baseColWidth="10" defaultColWidth="10.83203125" defaultRowHeight="16" x14ac:dyDescent="0.2"/>
  <cols>
    <col min="1" max="1" width="2.5" style="77" customWidth="1"/>
    <col min="2" max="2" width="3" style="77" customWidth="1"/>
    <col min="3" max="3" width="62.33203125" style="77" customWidth="1"/>
    <col min="4" max="26" width="7.33203125" style="77" customWidth="1"/>
    <col min="27" max="27" width="7" style="77" customWidth="1"/>
    <col min="28" max="16384" width="10.83203125" style="77"/>
  </cols>
  <sheetData>
    <row r="1" spans="1:30" x14ac:dyDescent="0.2">
      <c r="C1" s="78"/>
      <c r="D1" s="78"/>
      <c r="E1" s="78"/>
      <c r="F1" s="78"/>
    </row>
    <row r="2" spans="1:30" s="81" customFormat="1" x14ac:dyDescent="0.2">
      <c r="A2" s="77"/>
      <c r="B2" s="77"/>
      <c r="C2" s="77"/>
      <c r="D2" s="79">
        <v>2004</v>
      </c>
      <c r="E2" s="79">
        <v>2005</v>
      </c>
      <c r="F2" s="79">
        <v>2006</v>
      </c>
      <c r="G2" s="79">
        <v>2007</v>
      </c>
      <c r="H2" s="79">
        <v>2008</v>
      </c>
      <c r="I2" s="79">
        <v>2009</v>
      </c>
      <c r="J2" s="79">
        <v>2010</v>
      </c>
      <c r="K2" s="79">
        <v>2011</v>
      </c>
      <c r="L2" s="79">
        <v>2012</v>
      </c>
      <c r="M2" s="79">
        <v>2013</v>
      </c>
      <c r="N2" s="79">
        <v>2014</v>
      </c>
      <c r="O2" s="79">
        <v>2015</v>
      </c>
      <c r="P2" s="79">
        <v>2016</v>
      </c>
      <c r="Q2" s="79">
        <v>2017</v>
      </c>
      <c r="R2" s="79">
        <v>2018</v>
      </c>
      <c r="S2" s="79">
        <v>2019</v>
      </c>
      <c r="T2" s="79">
        <v>2020</v>
      </c>
      <c r="U2" s="79">
        <v>2021</v>
      </c>
      <c r="V2" s="79">
        <v>2022</v>
      </c>
      <c r="W2" s="79">
        <v>2023</v>
      </c>
      <c r="X2" s="79">
        <v>2024</v>
      </c>
      <c r="Y2" s="79">
        <v>2025</v>
      </c>
      <c r="Z2" s="79">
        <v>2026</v>
      </c>
      <c r="AA2" s="42" t="s">
        <v>59</v>
      </c>
      <c r="AB2" s="80" t="s">
        <v>61</v>
      </c>
      <c r="AC2" s="77"/>
      <c r="AD2" s="77"/>
    </row>
    <row r="3" spans="1:30" s="81" customFormat="1" x14ac:dyDescent="0.2">
      <c r="A3" s="78" t="s">
        <v>97</v>
      </c>
      <c r="B3" s="78"/>
      <c r="C3" s="78"/>
      <c r="D3" s="82">
        <f t="shared" ref="D3:Z3" si="0">D4+D9</f>
        <v>50.80105123903185</v>
      </c>
      <c r="E3" s="82">
        <f t="shared" si="0"/>
        <v>55.806294555889608</v>
      </c>
      <c r="F3" s="82">
        <f t="shared" si="0"/>
        <v>61.981637335655037</v>
      </c>
      <c r="G3" s="82">
        <f t="shared" si="0"/>
        <v>75.445462728608874</v>
      </c>
      <c r="H3" s="82">
        <f t="shared" si="0"/>
        <v>108.36026825705429</v>
      </c>
      <c r="I3" s="82">
        <f t="shared" si="0"/>
        <v>110.82367529849654</v>
      </c>
      <c r="J3" s="83">
        <f t="shared" si="0"/>
        <v>99.986059898156441</v>
      </c>
      <c r="K3" s="83">
        <f t="shared" si="0"/>
        <v>82.579640406759395</v>
      </c>
      <c r="L3" s="83">
        <f t="shared" si="0"/>
        <v>74.640901341756219</v>
      </c>
      <c r="M3" s="83">
        <f t="shared" si="0"/>
        <v>74.027943460506464</v>
      </c>
      <c r="N3" s="83">
        <f t="shared" si="0"/>
        <v>76.16822264816075</v>
      </c>
      <c r="O3" s="83">
        <f t="shared" si="0"/>
        <v>78.16652160983611</v>
      </c>
      <c r="P3" s="83">
        <f t="shared" si="0"/>
        <v>79.925870124732796</v>
      </c>
      <c r="Q3" s="83">
        <f t="shared" si="0"/>
        <v>83.91372287400722</v>
      </c>
      <c r="R3" s="83">
        <f t="shared" si="0"/>
        <v>99.085742717567996</v>
      </c>
      <c r="S3" s="83">
        <f t="shared" si="0"/>
        <v>101.58785016641491</v>
      </c>
      <c r="T3" s="83">
        <f t="shared" si="0"/>
        <v>102.37198868463705</v>
      </c>
      <c r="U3" s="83">
        <f t="shared" si="0"/>
        <v>103.47270688790533</v>
      </c>
      <c r="V3" s="83">
        <f t="shared" si="0"/>
        <v>105.84783397581317</v>
      </c>
      <c r="W3" s="83">
        <f t="shared" si="0"/>
        <v>107.64503261968576</v>
      </c>
      <c r="X3" s="83">
        <f t="shared" si="0"/>
        <v>114.25010463230896</v>
      </c>
      <c r="Y3" s="83">
        <f t="shared" si="0"/>
        <v>115.35806911857198</v>
      </c>
      <c r="Z3" s="83">
        <f t="shared" si="0"/>
        <v>118.06675078566884</v>
      </c>
      <c r="AA3" s="77"/>
      <c r="AB3" s="84">
        <f>(Z3/J3)^(1/(Z$2-J$2))-1</f>
        <v>1.0442860879218419E-2</v>
      </c>
      <c r="AC3" s="77"/>
      <c r="AD3" s="77"/>
    </row>
    <row r="4" spans="1:30" s="81" customFormat="1" x14ac:dyDescent="0.2">
      <c r="A4" s="77"/>
      <c r="B4" s="78" t="s">
        <v>98</v>
      </c>
      <c r="C4" s="78"/>
      <c r="D4" s="85">
        <f t="shared" ref="D4:Z4" si="1">SUM(D5:D8)</f>
        <v>36.811320355811695</v>
      </c>
      <c r="E4" s="85">
        <f t="shared" si="1"/>
        <v>35.970285339438021</v>
      </c>
      <c r="F4" s="85">
        <f t="shared" si="1"/>
        <v>36.632959158830559</v>
      </c>
      <c r="G4" s="85">
        <f t="shared" si="1"/>
        <v>37.724817558899389</v>
      </c>
      <c r="H4" s="85">
        <f t="shared" si="1"/>
        <v>37.514240372287915</v>
      </c>
      <c r="I4" s="85">
        <f t="shared" si="1"/>
        <v>37.899219857210824</v>
      </c>
      <c r="J4" s="85">
        <f t="shared" si="1"/>
        <v>36.762579113105538</v>
      </c>
      <c r="K4" s="85">
        <f t="shared" si="1"/>
        <v>36.869666739945302</v>
      </c>
      <c r="L4" s="85">
        <f t="shared" si="1"/>
        <v>36.382079893343203</v>
      </c>
      <c r="M4" s="85">
        <f t="shared" si="1"/>
        <v>38.03830688912263</v>
      </c>
      <c r="N4" s="85">
        <f t="shared" si="1"/>
        <v>38.863784400825708</v>
      </c>
      <c r="O4" s="85">
        <f t="shared" si="1"/>
        <v>40.283877602401965</v>
      </c>
      <c r="P4" s="85">
        <f t="shared" si="1"/>
        <v>41.80556439185338</v>
      </c>
      <c r="Q4" s="85">
        <f t="shared" si="1"/>
        <v>44.181640562840549</v>
      </c>
      <c r="R4" s="85">
        <f t="shared" si="1"/>
        <v>55.452960191568472</v>
      </c>
      <c r="S4" s="85">
        <f t="shared" si="1"/>
        <v>57.021961005328706</v>
      </c>
      <c r="T4" s="85">
        <f t="shared" si="1"/>
        <v>58.35923190870038</v>
      </c>
      <c r="U4" s="85">
        <f t="shared" si="1"/>
        <v>59.067213662108536</v>
      </c>
      <c r="V4" s="85">
        <f t="shared" si="1"/>
        <v>59.998240716601195</v>
      </c>
      <c r="W4" s="85">
        <f t="shared" si="1"/>
        <v>61.047971633010832</v>
      </c>
      <c r="X4" s="85">
        <f t="shared" si="1"/>
        <v>67.545297641786348</v>
      </c>
      <c r="Y4" s="85">
        <f t="shared" si="1"/>
        <v>68.498997781610854</v>
      </c>
      <c r="Z4" s="85">
        <f t="shared" si="1"/>
        <v>69.408841243997074</v>
      </c>
      <c r="AA4" s="77"/>
      <c r="AB4" s="84">
        <f t="shared" ref="AB4:AB12" si="2">(Z4/J4)^(1/(Z$2-J$2))-1</f>
        <v>4.0520285352438012E-2</v>
      </c>
      <c r="AC4" s="77"/>
      <c r="AD4" s="77"/>
    </row>
    <row r="5" spans="1:30" s="81" customFormat="1" x14ac:dyDescent="0.2">
      <c r="A5" s="77"/>
      <c r="B5" s="77"/>
      <c r="C5" s="77" t="s">
        <v>99</v>
      </c>
      <c r="D5" s="86">
        <f t="shared" ref="D5:Z5" si="3">D20</f>
        <v>33.964321473515049</v>
      </c>
      <c r="E5" s="86">
        <f t="shared" si="3"/>
        <v>33.157317790646658</v>
      </c>
      <c r="F5" s="86">
        <f t="shared" si="3"/>
        <v>33.670492615016535</v>
      </c>
      <c r="G5" s="86">
        <f t="shared" si="3"/>
        <v>34.810697072314582</v>
      </c>
      <c r="H5" s="86">
        <f t="shared" si="3"/>
        <v>34.710496983806244</v>
      </c>
      <c r="I5" s="86">
        <f t="shared" si="3"/>
        <v>34.94267041188742</v>
      </c>
      <c r="J5" s="87">
        <f t="shared" si="3"/>
        <v>33.989953565428081</v>
      </c>
      <c r="K5" s="87">
        <f t="shared" si="3"/>
        <v>33.989417739945303</v>
      </c>
      <c r="L5" s="87">
        <f t="shared" si="3"/>
        <v>33.501830893343204</v>
      </c>
      <c r="M5" s="87">
        <f t="shared" si="3"/>
        <v>34.434561889122634</v>
      </c>
      <c r="N5" s="87">
        <f t="shared" si="3"/>
        <v>35.260039400825711</v>
      </c>
      <c r="O5" s="87">
        <f t="shared" si="3"/>
        <v>36.680132602401969</v>
      </c>
      <c r="P5" s="87">
        <f t="shared" si="3"/>
        <v>36.875041687034582</v>
      </c>
      <c r="Q5" s="87">
        <f t="shared" si="3"/>
        <v>37.65898461223918</v>
      </c>
      <c r="R5" s="87">
        <f t="shared" si="3"/>
        <v>44.751721080395214</v>
      </c>
      <c r="S5" s="87">
        <f t="shared" si="3"/>
        <v>45.425146943402751</v>
      </c>
      <c r="T5" s="87">
        <f t="shared" si="3"/>
        <v>46.006154555027706</v>
      </c>
      <c r="U5" s="87">
        <f t="shared" si="3"/>
        <v>46.044113567502365</v>
      </c>
      <c r="V5" s="87">
        <f t="shared" si="3"/>
        <v>46.384724543350657</v>
      </c>
      <c r="W5" s="87">
        <f t="shared" si="3"/>
        <v>46.890476600784581</v>
      </c>
      <c r="X5" s="87">
        <f t="shared" si="3"/>
        <v>51.171437081728953</v>
      </c>
      <c r="Y5" s="87">
        <f t="shared" si="3"/>
        <v>51.654131136342784</v>
      </c>
      <c r="Z5" s="87">
        <f t="shared" si="3"/>
        <v>52.126137956138791</v>
      </c>
      <c r="AA5" s="77"/>
      <c r="AB5" s="84">
        <f t="shared" si="2"/>
        <v>2.7085412623205629E-2</v>
      </c>
      <c r="AC5" s="77"/>
      <c r="AD5" s="77"/>
    </row>
    <row r="6" spans="1:30" s="81" customFormat="1" x14ac:dyDescent="0.2">
      <c r="A6" s="77"/>
      <c r="B6" s="77"/>
      <c r="C6" s="77" t="s">
        <v>100</v>
      </c>
      <c r="D6" s="86">
        <f t="shared" ref="D6:Z7" si="4">D18</f>
        <v>2.846998882296647</v>
      </c>
      <c r="E6" s="86">
        <f t="shared" si="4"/>
        <v>2.8129675487913599</v>
      </c>
      <c r="F6" s="86">
        <f t="shared" si="4"/>
        <v>2.9624665438140263</v>
      </c>
      <c r="G6" s="86">
        <f t="shared" si="4"/>
        <v>2.9141204865848058</v>
      </c>
      <c r="H6" s="86">
        <f t="shared" si="4"/>
        <v>2.8037433884816734</v>
      </c>
      <c r="I6" s="86">
        <f t="shared" si="4"/>
        <v>2.9565494453234016</v>
      </c>
      <c r="J6" s="87">
        <f t="shared" si="4"/>
        <v>2.7726255476774595</v>
      </c>
      <c r="K6" s="87">
        <f t="shared" si="4"/>
        <v>2.2276069999999999</v>
      </c>
      <c r="L6" s="87">
        <f t="shared" si="4"/>
        <v>2.2276069999999999</v>
      </c>
      <c r="M6" s="87">
        <f t="shared" si="4"/>
        <v>2.7233429999999998</v>
      </c>
      <c r="N6" s="87">
        <f t="shared" si="4"/>
        <v>2.7233429999999998</v>
      </c>
      <c r="O6" s="87">
        <f t="shared" si="4"/>
        <v>2.7233429999999998</v>
      </c>
      <c r="P6" s="87">
        <f t="shared" si="4"/>
        <v>2.7233429999999998</v>
      </c>
      <c r="Q6" s="87">
        <f t="shared" si="4"/>
        <v>2.7233429999999998</v>
      </c>
      <c r="R6" s="87">
        <f t="shared" si="4"/>
        <v>3.650058</v>
      </c>
      <c r="S6" s="87">
        <f t="shared" si="4"/>
        <v>3.650058</v>
      </c>
      <c r="T6" s="87">
        <f t="shared" si="4"/>
        <v>3.650058</v>
      </c>
      <c r="U6" s="87">
        <f t="shared" si="4"/>
        <v>3.650058</v>
      </c>
      <c r="V6" s="87">
        <f t="shared" si="4"/>
        <v>3.650058</v>
      </c>
      <c r="W6" s="87">
        <f t="shared" si="4"/>
        <v>3.650058</v>
      </c>
      <c r="X6" s="87">
        <f t="shared" si="4"/>
        <v>4.4905910000000002</v>
      </c>
      <c r="Y6" s="87">
        <f t="shared" si="4"/>
        <v>4.4905910000000002</v>
      </c>
      <c r="Z6" s="87">
        <f t="shared" si="4"/>
        <v>4.4905910000000002</v>
      </c>
      <c r="AA6" s="77"/>
      <c r="AB6" s="84">
        <f t="shared" si="2"/>
        <v>3.0595561081158795E-2</v>
      </c>
      <c r="AC6" s="77"/>
      <c r="AD6" s="77"/>
    </row>
    <row r="7" spans="1:30" s="81" customFormat="1" x14ac:dyDescent="0.2">
      <c r="A7" s="77"/>
      <c r="B7" s="77"/>
      <c r="C7" s="77" t="s">
        <v>101</v>
      </c>
      <c r="D7" s="86">
        <f t="shared" si="4"/>
        <v>0</v>
      </c>
      <c r="E7" s="86">
        <f t="shared" si="4"/>
        <v>0</v>
      </c>
      <c r="F7" s="86">
        <f t="shared" si="4"/>
        <v>0</v>
      </c>
      <c r="G7" s="86">
        <f t="shared" si="4"/>
        <v>0</v>
      </c>
      <c r="H7" s="86">
        <f t="shared" si="4"/>
        <v>0</v>
      </c>
      <c r="I7" s="86">
        <f t="shared" si="4"/>
        <v>0</v>
      </c>
      <c r="J7" s="87">
        <f t="shared" si="4"/>
        <v>0</v>
      </c>
      <c r="K7" s="87">
        <f t="shared" si="4"/>
        <v>0.65264200000000006</v>
      </c>
      <c r="L7" s="87">
        <f t="shared" si="4"/>
        <v>0.65264200000000006</v>
      </c>
      <c r="M7" s="87">
        <f t="shared" si="4"/>
        <v>0.88040200000000002</v>
      </c>
      <c r="N7" s="87">
        <f t="shared" si="4"/>
        <v>0.88040200000000002</v>
      </c>
      <c r="O7" s="87">
        <f t="shared" si="4"/>
        <v>0.88040200000000002</v>
      </c>
      <c r="P7" s="87">
        <f t="shared" si="4"/>
        <v>0.88040200000000002</v>
      </c>
      <c r="Q7" s="87">
        <f t="shared" si="4"/>
        <v>0.88040200000000002</v>
      </c>
      <c r="R7" s="87">
        <f t="shared" si="4"/>
        <v>3.0111430000000001</v>
      </c>
      <c r="S7" s="87">
        <f t="shared" si="4"/>
        <v>3.0111430000000001</v>
      </c>
      <c r="T7" s="87">
        <f t="shared" si="4"/>
        <v>3.0111430000000001</v>
      </c>
      <c r="U7" s="87">
        <f t="shared" si="4"/>
        <v>3.0111430000000001</v>
      </c>
      <c r="V7" s="87">
        <f t="shared" si="4"/>
        <v>3.0111430000000001</v>
      </c>
      <c r="W7" s="87">
        <f t="shared" si="4"/>
        <v>3.0111430000000001</v>
      </c>
      <c r="X7" s="87">
        <f t="shared" si="4"/>
        <v>3.8828</v>
      </c>
      <c r="Y7" s="87">
        <f t="shared" si="4"/>
        <v>3.8828</v>
      </c>
      <c r="Z7" s="87">
        <f t="shared" si="4"/>
        <v>3.8828</v>
      </c>
      <c r="AA7" s="77"/>
      <c r="AB7" s="84"/>
      <c r="AC7" s="77"/>
      <c r="AD7" s="77"/>
    </row>
    <row r="8" spans="1:30" s="81" customFormat="1" x14ac:dyDescent="0.2">
      <c r="A8" s="77"/>
      <c r="B8" s="77"/>
      <c r="C8" s="77" t="s">
        <v>102</v>
      </c>
      <c r="D8" s="86">
        <f t="shared" ref="D8:Z8" si="5">D22</f>
        <v>0</v>
      </c>
      <c r="E8" s="86">
        <f t="shared" si="5"/>
        <v>0</v>
      </c>
      <c r="F8" s="86">
        <f t="shared" si="5"/>
        <v>0</v>
      </c>
      <c r="G8" s="86">
        <f t="shared" si="5"/>
        <v>0</v>
      </c>
      <c r="H8" s="86">
        <f t="shared" si="5"/>
        <v>0</v>
      </c>
      <c r="I8" s="86">
        <f t="shared" si="5"/>
        <v>0</v>
      </c>
      <c r="J8" s="87">
        <f t="shared" si="5"/>
        <v>0</v>
      </c>
      <c r="K8" s="87">
        <f t="shared" si="5"/>
        <v>0</v>
      </c>
      <c r="L8" s="87">
        <f t="shared" si="5"/>
        <v>0</v>
      </c>
      <c r="M8" s="87">
        <f t="shared" si="5"/>
        <v>0</v>
      </c>
      <c r="N8" s="87">
        <f t="shared" si="5"/>
        <v>0</v>
      </c>
      <c r="O8" s="87">
        <f t="shared" si="5"/>
        <v>0</v>
      </c>
      <c r="P8" s="87">
        <f t="shared" si="5"/>
        <v>1.326777704818805</v>
      </c>
      <c r="Q8" s="87">
        <f t="shared" si="5"/>
        <v>2.9189109506013708</v>
      </c>
      <c r="R8" s="87">
        <f t="shared" si="5"/>
        <v>4.0400381111732617</v>
      </c>
      <c r="S8" s="87">
        <f t="shared" si="5"/>
        <v>4.9356130619259551</v>
      </c>
      <c r="T8" s="87">
        <f t="shared" si="5"/>
        <v>5.6918763536726749</v>
      </c>
      <c r="U8" s="87">
        <f t="shared" si="5"/>
        <v>6.3618990946061711</v>
      </c>
      <c r="V8" s="87">
        <f t="shared" si="5"/>
        <v>6.9523151732505388</v>
      </c>
      <c r="W8" s="87">
        <f t="shared" si="5"/>
        <v>7.496294032226249</v>
      </c>
      <c r="X8" s="87">
        <f t="shared" si="5"/>
        <v>8.000469560057395</v>
      </c>
      <c r="Y8" s="87">
        <f t="shared" si="5"/>
        <v>8.47147564526807</v>
      </c>
      <c r="Z8" s="87">
        <f t="shared" si="5"/>
        <v>8.9093122878582758</v>
      </c>
      <c r="AA8" s="77"/>
      <c r="AB8" s="84"/>
      <c r="AC8" s="77"/>
      <c r="AD8" s="77"/>
    </row>
    <row r="9" spans="1:30" s="81" customFormat="1" x14ac:dyDescent="0.2">
      <c r="A9" s="77"/>
      <c r="B9" s="78" t="s">
        <v>103</v>
      </c>
      <c r="C9" s="77"/>
      <c r="D9" s="85">
        <f t="shared" ref="D9:Z9" si="6">SUM(D10:D12)</f>
        <v>13.989730883220155</v>
      </c>
      <c r="E9" s="85">
        <f t="shared" si="6"/>
        <v>19.836009216451583</v>
      </c>
      <c r="F9" s="85">
        <f t="shared" si="6"/>
        <v>25.348678176824478</v>
      </c>
      <c r="G9" s="85">
        <f t="shared" si="6"/>
        <v>37.720645169709478</v>
      </c>
      <c r="H9" s="85">
        <f t="shared" si="6"/>
        <v>70.846027884766372</v>
      </c>
      <c r="I9" s="85">
        <f t="shared" si="6"/>
        <v>72.924455441285716</v>
      </c>
      <c r="J9" s="85">
        <f t="shared" si="6"/>
        <v>63.223480785050903</v>
      </c>
      <c r="K9" s="85">
        <f t="shared" si="6"/>
        <v>45.709973666814093</v>
      </c>
      <c r="L9" s="85">
        <f t="shared" si="6"/>
        <v>38.258821448413016</v>
      </c>
      <c r="M9" s="85">
        <f t="shared" si="6"/>
        <v>35.989636571383841</v>
      </c>
      <c r="N9" s="85">
        <f t="shared" si="6"/>
        <v>37.304438247335042</v>
      </c>
      <c r="O9" s="85">
        <f t="shared" si="6"/>
        <v>37.882644007434138</v>
      </c>
      <c r="P9" s="85">
        <f t="shared" si="6"/>
        <v>38.120305732879409</v>
      </c>
      <c r="Q9" s="85">
        <f t="shared" si="6"/>
        <v>39.732082311166678</v>
      </c>
      <c r="R9" s="85">
        <f t="shared" si="6"/>
        <v>43.632782525999517</v>
      </c>
      <c r="S9" s="85">
        <f t="shared" si="6"/>
        <v>44.565889161086204</v>
      </c>
      <c r="T9" s="85">
        <f t="shared" si="6"/>
        <v>44.012756775936658</v>
      </c>
      <c r="U9" s="85">
        <f t="shared" si="6"/>
        <v>44.405493225796789</v>
      </c>
      <c r="V9" s="85">
        <f t="shared" si="6"/>
        <v>45.849593259211979</v>
      </c>
      <c r="W9" s="85">
        <f t="shared" si="6"/>
        <v>46.597060986674933</v>
      </c>
      <c r="X9" s="85">
        <f t="shared" si="6"/>
        <v>46.704806990522606</v>
      </c>
      <c r="Y9" s="85">
        <f t="shared" si="6"/>
        <v>46.859071336961122</v>
      </c>
      <c r="Z9" s="85">
        <f t="shared" si="6"/>
        <v>48.657909541671771</v>
      </c>
      <c r="AA9" s="77"/>
      <c r="AB9" s="84">
        <f>(Z9/K9)^(1/(Z$2-K$2))-1</f>
        <v>4.1752160069083999E-3</v>
      </c>
      <c r="AC9" s="77"/>
      <c r="AD9" s="77"/>
    </row>
    <row r="10" spans="1:30" s="81" customFormat="1" x14ac:dyDescent="0.2">
      <c r="A10" s="77"/>
      <c r="B10" s="78"/>
      <c r="C10" s="77" t="s">
        <v>104</v>
      </c>
      <c r="D10" s="86">
        <f t="shared" ref="D10:Z10" si="7">D17</f>
        <v>5.9296531967918318</v>
      </c>
      <c r="E10" s="86">
        <f t="shared" si="7"/>
        <v>6.5372897810682637</v>
      </c>
      <c r="F10" s="86">
        <f t="shared" si="7"/>
        <v>6.5639084470286502</v>
      </c>
      <c r="G10" s="86">
        <f t="shared" si="7"/>
        <v>6.294757926302502</v>
      </c>
      <c r="H10" s="86">
        <f t="shared" si="7"/>
        <v>6.4660310115379964</v>
      </c>
      <c r="I10" s="86">
        <f t="shared" si="7"/>
        <v>6.8852581895631237</v>
      </c>
      <c r="J10" s="87">
        <f t="shared" si="7"/>
        <v>7.0673569161011045</v>
      </c>
      <c r="K10" s="87">
        <f t="shared" si="7"/>
        <v>7.1034197612368573</v>
      </c>
      <c r="L10" s="87">
        <f t="shared" si="7"/>
        <v>7.2782460053422078</v>
      </c>
      <c r="M10" s="87">
        <f t="shared" si="7"/>
        <v>7.4641113127712346</v>
      </c>
      <c r="N10" s="87">
        <f t="shared" si="7"/>
        <v>8.15475610535416</v>
      </c>
      <c r="O10" s="87">
        <f t="shared" si="7"/>
        <v>8.379375409995216</v>
      </c>
      <c r="P10" s="87">
        <f t="shared" si="7"/>
        <v>8.5152873783212399</v>
      </c>
      <c r="Q10" s="87">
        <f t="shared" si="7"/>
        <v>8.7338315666047883</v>
      </c>
      <c r="R10" s="87">
        <f t="shared" si="7"/>
        <v>9.1115937002344403</v>
      </c>
      <c r="S10" s="87">
        <f t="shared" si="7"/>
        <v>9.7393723364148617</v>
      </c>
      <c r="T10" s="87">
        <f t="shared" si="7"/>
        <v>9.9449517584097951</v>
      </c>
      <c r="U10" s="87">
        <f t="shared" si="7"/>
        <v>10.242370046137319</v>
      </c>
      <c r="V10" s="87">
        <f t="shared" si="7"/>
        <v>10.383573310679083</v>
      </c>
      <c r="W10" s="87">
        <f t="shared" si="7"/>
        <v>10.498728590449256</v>
      </c>
      <c r="X10" s="87">
        <f t="shared" si="7"/>
        <v>10.584430416624109</v>
      </c>
      <c r="Y10" s="87">
        <f t="shared" si="7"/>
        <v>10.643516833728583</v>
      </c>
      <c r="Z10" s="87">
        <f t="shared" si="7"/>
        <v>10.80177091157827</v>
      </c>
      <c r="AA10" s="77"/>
      <c r="AB10" s="84">
        <f t="shared" si="2"/>
        <v>2.6868593089208304E-2</v>
      </c>
      <c r="AC10" s="77"/>
      <c r="AD10" s="77"/>
    </row>
    <row r="11" spans="1:30" s="81" customFormat="1" x14ac:dyDescent="0.2">
      <c r="A11" s="77"/>
      <c r="B11" s="77"/>
      <c r="C11" s="77" t="s">
        <v>105</v>
      </c>
      <c r="D11" s="86">
        <f t="shared" ref="D11:Z11" si="8">D21</f>
        <v>5.990773639097033</v>
      </c>
      <c r="E11" s="86">
        <f t="shared" si="8"/>
        <v>11.021851688578876</v>
      </c>
      <c r="F11" s="86">
        <f t="shared" si="8"/>
        <v>16.507782467576941</v>
      </c>
      <c r="G11" s="86">
        <f t="shared" si="8"/>
        <v>29.148899981188091</v>
      </c>
      <c r="H11" s="86">
        <f t="shared" si="8"/>
        <v>62.103009611009476</v>
      </c>
      <c r="I11" s="86">
        <f t="shared" si="8"/>
        <v>63.541391493838795</v>
      </c>
      <c r="J11" s="87">
        <f t="shared" si="8"/>
        <v>53.703196043588207</v>
      </c>
      <c r="K11" s="87">
        <f t="shared" si="8"/>
        <v>36.313531835204088</v>
      </c>
      <c r="L11" s="87">
        <f t="shared" si="8"/>
        <v>28.667232231324807</v>
      </c>
      <c r="M11" s="87">
        <f t="shared" si="8"/>
        <v>26.210311365754908</v>
      </c>
      <c r="N11" s="87">
        <f t="shared" si="8"/>
        <v>26.831727526274925</v>
      </c>
      <c r="O11" s="87">
        <f t="shared" si="8"/>
        <v>27.182081671511344</v>
      </c>
      <c r="P11" s="87">
        <f t="shared" si="8"/>
        <v>27.282325583946911</v>
      </c>
      <c r="Q11" s="87">
        <f t="shared" si="8"/>
        <v>28.670868616182563</v>
      </c>
      <c r="R11" s="87">
        <f t="shared" si="8"/>
        <v>31.942898981942811</v>
      </c>
      <c r="S11" s="87">
        <f t="shared" si="8"/>
        <v>32.235177625201757</v>
      </c>
      <c r="T11" s="87">
        <f t="shared" si="8"/>
        <v>31.731172139640993</v>
      </c>
      <c r="U11" s="87">
        <f t="shared" si="8"/>
        <v>31.824008681131147</v>
      </c>
      <c r="V11" s="87">
        <f t="shared" si="8"/>
        <v>32.838336272319481</v>
      </c>
      <c r="W11" s="87">
        <f t="shared" si="8"/>
        <v>33.440924613592642</v>
      </c>
      <c r="X11" s="87">
        <f t="shared" si="8"/>
        <v>33.459300692659014</v>
      </c>
      <c r="Y11" s="87">
        <f t="shared" si="8"/>
        <v>33.550477250117261</v>
      </c>
      <c r="Z11" s="87">
        <f t="shared" si="8"/>
        <v>35.116968083270663</v>
      </c>
      <c r="AA11" s="77"/>
      <c r="AB11" s="84">
        <f t="shared" si="2"/>
        <v>-2.6199921962727246E-2</v>
      </c>
      <c r="AC11" s="77"/>
      <c r="AD11" s="77"/>
    </row>
    <row r="12" spans="1:30" s="81" customFormat="1" x14ac:dyDescent="0.2">
      <c r="A12" s="77"/>
      <c r="B12" s="77"/>
      <c r="C12" s="77" t="s">
        <v>106</v>
      </c>
      <c r="D12" s="86">
        <f t="shared" ref="D12:Z12" si="9">D16</f>
        <v>2.0693040473312894</v>
      </c>
      <c r="E12" s="86">
        <f t="shared" si="9"/>
        <v>2.2768677468044456</v>
      </c>
      <c r="F12" s="86">
        <f t="shared" si="9"/>
        <v>2.2769872622188894</v>
      </c>
      <c r="G12" s="86">
        <f t="shared" si="9"/>
        <v>2.2769872622188894</v>
      </c>
      <c r="H12" s="86">
        <f t="shared" si="9"/>
        <v>2.2769872622188894</v>
      </c>
      <c r="I12" s="86">
        <f t="shared" si="9"/>
        <v>2.4978057578838007</v>
      </c>
      <c r="J12" s="87">
        <f t="shared" si="9"/>
        <v>2.4529278253615896</v>
      </c>
      <c r="K12" s="87">
        <f t="shared" si="9"/>
        <v>2.2930220703731496</v>
      </c>
      <c r="L12" s="87">
        <f t="shared" si="9"/>
        <v>2.3133432117460044</v>
      </c>
      <c r="M12" s="87">
        <f t="shared" si="9"/>
        <v>2.315213892857702</v>
      </c>
      <c r="N12" s="87">
        <f t="shared" si="9"/>
        <v>2.3179546157059567</v>
      </c>
      <c r="O12" s="87">
        <f t="shared" si="9"/>
        <v>2.3211869259275781</v>
      </c>
      <c r="P12" s="87">
        <f t="shared" si="9"/>
        <v>2.3226927706112614</v>
      </c>
      <c r="Q12" s="87">
        <f t="shared" si="9"/>
        <v>2.327382128379325</v>
      </c>
      <c r="R12" s="87">
        <f t="shared" si="9"/>
        <v>2.5782898438222634</v>
      </c>
      <c r="S12" s="87">
        <f t="shared" si="9"/>
        <v>2.5913391994695907</v>
      </c>
      <c r="T12" s="87">
        <f t="shared" si="9"/>
        <v>2.3366328778858687</v>
      </c>
      <c r="U12" s="87">
        <f t="shared" si="9"/>
        <v>2.3391144985283239</v>
      </c>
      <c r="V12" s="87">
        <f t="shared" si="9"/>
        <v>2.6276836762134144</v>
      </c>
      <c r="W12" s="87">
        <f t="shared" si="9"/>
        <v>2.6574077826330393</v>
      </c>
      <c r="X12" s="87">
        <f t="shared" si="9"/>
        <v>2.6610758812394861</v>
      </c>
      <c r="Y12" s="87">
        <f t="shared" si="9"/>
        <v>2.6650772531152782</v>
      </c>
      <c r="Z12" s="87">
        <f t="shared" si="9"/>
        <v>2.7391705468228325</v>
      </c>
      <c r="AA12" s="77"/>
      <c r="AB12" s="84">
        <f t="shared" si="2"/>
        <v>6.9221488697803757E-3</v>
      </c>
      <c r="AC12" s="77"/>
      <c r="AD12" s="77"/>
    </row>
    <row r="14" spans="1:30" x14ac:dyDescent="0.2">
      <c r="B14" s="88" t="s">
        <v>107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30" x14ac:dyDescent="0.2">
      <c r="B15" s="90"/>
      <c r="C15" s="91"/>
      <c r="D15" s="92">
        <v>2004</v>
      </c>
      <c r="E15" s="92">
        <v>2005</v>
      </c>
      <c r="F15" s="92">
        <v>2006</v>
      </c>
      <c r="G15" s="92">
        <v>2007</v>
      </c>
      <c r="H15" s="92">
        <v>2008</v>
      </c>
      <c r="I15" s="92">
        <v>2009</v>
      </c>
      <c r="J15" s="92">
        <v>2010</v>
      </c>
      <c r="K15" s="92">
        <v>2011</v>
      </c>
      <c r="L15" s="92">
        <v>2012</v>
      </c>
      <c r="M15" s="92">
        <v>2013</v>
      </c>
      <c r="N15" s="92">
        <v>2014</v>
      </c>
      <c r="O15" s="92">
        <v>2015</v>
      </c>
      <c r="P15" s="92">
        <v>2016</v>
      </c>
      <c r="Q15" s="92">
        <v>2017</v>
      </c>
      <c r="R15" s="92">
        <v>2018</v>
      </c>
      <c r="S15" s="92">
        <v>2019</v>
      </c>
      <c r="T15" s="92">
        <v>2020</v>
      </c>
      <c r="U15" s="92">
        <v>2021</v>
      </c>
      <c r="V15" s="92">
        <v>2022</v>
      </c>
      <c r="W15" s="92">
        <v>2023</v>
      </c>
      <c r="X15" s="92">
        <v>2024</v>
      </c>
      <c r="Y15" s="92">
        <v>2025</v>
      </c>
      <c r="Z15" s="92">
        <v>2026</v>
      </c>
    </row>
    <row r="16" spans="1:30" x14ac:dyDescent="0.2">
      <c r="B16" s="93" t="s">
        <v>108</v>
      </c>
      <c r="C16" s="94"/>
      <c r="D16" s="94">
        <v>2.0693040473312894</v>
      </c>
      <c r="E16" s="94">
        <v>2.2768677468044456</v>
      </c>
      <c r="F16" s="94">
        <v>2.2769872622188894</v>
      </c>
      <c r="G16" s="94">
        <v>2.2769872622188894</v>
      </c>
      <c r="H16" s="94">
        <v>2.2769872622188894</v>
      </c>
      <c r="I16" s="94">
        <v>2.4978057578838007</v>
      </c>
      <c r="J16" s="94">
        <v>2.4529278253615896</v>
      </c>
      <c r="K16" s="94">
        <v>2.2930220703731496</v>
      </c>
      <c r="L16" s="94">
        <v>2.3133432117460044</v>
      </c>
      <c r="M16" s="94">
        <v>2.315213892857702</v>
      </c>
      <c r="N16" s="94">
        <v>2.3179546157059567</v>
      </c>
      <c r="O16" s="94">
        <v>2.3211869259275781</v>
      </c>
      <c r="P16" s="94">
        <v>2.3226927706112614</v>
      </c>
      <c r="Q16" s="94">
        <v>2.327382128379325</v>
      </c>
      <c r="R16" s="94">
        <v>2.5782898438222634</v>
      </c>
      <c r="S16" s="94">
        <v>2.5913391994695907</v>
      </c>
      <c r="T16" s="94">
        <v>2.3366328778858687</v>
      </c>
      <c r="U16" s="94">
        <v>2.3391144985283239</v>
      </c>
      <c r="V16" s="94">
        <v>2.6276836762134144</v>
      </c>
      <c r="W16" s="94">
        <v>2.6574077826330393</v>
      </c>
      <c r="X16" s="94">
        <v>2.6610758812394861</v>
      </c>
      <c r="Y16" s="94">
        <v>2.6650772531152782</v>
      </c>
      <c r="Z16" s="94">
        <v>2.7391705468228325</v>
      </c>
    </row>
    <row r="17" spans="2:26" x14ac:dyDescent="0.2">
      <c r="B17" s="93" t="s">
        <v>109</v>
      </c>
      <c r="C17" s="94"/>
      <c r="D17" s="94">
        <v>5.9296531967918318</v>
      </c>
      <c r="E17" s="94">
        <v>6.5372897810682637</v>
      </c>
      <c r="F17" s="94">
        <v>6.5639084470286502</v>
      </c>
      <c r="G17" s="94">
        <v>6.294757926302502</v>
      </c>
      <c r="H17" s="94">
        <v>6.4660310115379964</v>
      </c>
      <c r="I17" s="94">
        <v>6.8852581895631237</v>
      </c>
      <c r="J17" s="94">
        <v>7.0673569161011045</v>
      </c>
      <c r="K17" s="94">
        <v>7.1034197612368573</v>
      </c>
      <c r="L17" s="94">
        <v>7.2782460053422078</v>
      </c>
      <c r="M17" s="94">
        <v>7.4641113127712346</v>
      </c>
      <c r="N17" s="94">
        <v>8.15475610535416</v>
      </c>
      <c r="O17" s="94">
        <v>8.379375409995216</v>
      </c>
      <c r="P17" s="94">
        <v>8.5152873783212399</v>
      </c>
      <c r="Q17" s="94">
        <v>8.7338315666047883</v>
      </c>
      <c r="R17" s="94">
        <v>9.1115937002344403</v>
      </c>
      <c r="S17" s="94">
        <v>9.7393723364148617</v>
      </c>
      <c r="T17" s="94">
        <v>9.9449517584097951</v>
      </c>
      <c r="U17" s="94">
        <v>10.242370046137319</v>
      </c>
      <c r="V17" s="94">
        <v>10.383573310679083</v>
      </c>
      <c r="W17" s="94">
        <v>10.498728590449256</v>
      </c>
      <c r="X17" s="94">
        <v>10.584430416624109</v>
      </c>
      <c r="Y17" s="94">
        <v>10.643516833728583</v>
      </c>
      <c r="Z17" s="94">
        <v>10.80177091157827</v>
      </c>
    </row>
    <row r="18" spans="2:26" x14ac:dyDescent="0.2">
      <c r="B18" s="95" t="s">
        <v>110</v>
      </c>
      <c r="C18" s="96"/>
      <c r="D18" s="94">
        <v>2.846998882296647</v>
      </c>
      <c r="E18" s="94">
        <v>2.8129675487913599</v>
      </c>
      <c r="F18" s="94">
        <v>2.9624665438140263</v>
      </c>
      <c r="G18" s="94">
        <v>2.9141204865848058</v>
      </c>
      <c r="H18" s="94">
        <v>2.8037433884816734</v>
      </c>
      <c r="I18" s="94">
        <v>2.9565494453234016</v>
      </c>
      <c r="J18" s="94">
        <v>2.7726255476774595</v>
      </c>
      <c r="K18" s="94">
        <v>2.2276069999999999</v>
      </c>
      <c r="L18" s="94">
        <v>2.2276069999999999</v>
      </c>
      <c r="M18" s="94">
        <v>2.7233429999999998</v>
      </c>
      <c r="N18" s="94">
        <v>2.7233429999999998</v>
      </c>
      <c r="O18" s="94">
        <v>2.7233429999999998</v>
      </c>
      <c r="P18" s="94">
        <v>2.7233429999999998</v>
      </c>
      <c r="Q18" s="94">
        <v>2.7233429999999998</v>
      </c>
      <c r="R18" s="94">
        <v>3.650058</v>
      </c>
      <c r="S18" s="94">
        <v>3.650058</v>
      </c>
      <c r="T18" s="94">
        <v>3.650058</v>
      </c>
      <c r="U18" s="94">
        <v>3.650058</v>
      </c>
      <c r="V18" s="94">
        <v>3.650058</v>
      </c>
      <c r="W18" s="94">
        <v>3.650058</v>
      </c>
      <c r="X18" s="94">
        <v>4.4905910000000002</v>
      </c>
      <c r="Y18" s="94">
        <v>4.4905910000000002</v>
      </c>
      <c r="Z18" s="94">
        <v>4.4905910000000002</v>
      </c>
    </row>
    <row r="19" spans="2:26" ht="15" customHeight="1" x14ac:dyDescent="0.2">
      <c r="B19" s="97" t="s">
        <v>111</v>
      </c>
      <c r="C19" s="98"/>
      <c r="D19" s="99"/>
      <c r="E19" s="99"/>
      <c r="F19" s="99"/>
      <c r="G19" s="99"/>
      <c r="H19" s="99"/>
      <c r="I19" s="99"/>
      <c r="J19" s="99"/>
      <c r="K19" s="99">
        <v>0.65264200000000006</v>
      </c>
      <c r="L19" s="99">
        <v>0.65264200000000006</v>
      </c>
      <c r="M19" s="99">
        <v>0.88040200000000002</v>
      </c>
      <c r="N19" s="99">
        <v>0.88040200000000002</v>
      </c>
      <c r="O19" s="99">
        <v>0.88040200000000002</v>
      </c>
      <c r="P19" s="99">
        <v>0.88040200000000002</v>
      </c>
      <c r="Q19" s="99">
        <v>0.88040200000000002</v>
      </c>
      <c r="R19" s="99">
        <v>3.0111430000000001</v>
      </c>
      <c r="S19" s="99">
        <v>3.0111430000000001</v>
      </c>
      <c r="T19" s="99">
        <v>3.0111430000000001</v>
      </c>
      <c r="U19" s="99">
        <v>3.0111430000000001</v>
      </c>
      <c r="V19" s="99">
        <v>3.0111430000000001</v>
      </c>
      <c r="W19" s="99">
        <v>3.0111430000000001</v>
      </c>
      <c r="X19" s="99">
        <v>3.8828</v>
      </c>
      <c r="Y19" s="99">
        <v>3.8828</v>
      </c>
      <c r="Z19" s="99">
        <v>3.8828</v>
      </c>
    </row>
    <row r="20" spans="2:26" x14ac:dyDescent="0.2">
      <c r="B20" s="93" t="s">
        <v>112</v>
      </c>
      <c r="C20" s="94"/>
      <c r="D20" s="94">
        <v>33.964321473515049</v>
      </c>
      <c r="E20" s="94">
        <v>33.157317790646658</v>
      </c>
      <c r="F20" s="94">
        <v>33.670492615016535</v>
      </c>
      <c r="G20" s="94">
        <v>34.810697072314582</v>
      </c>
      <c r="H20" s="94">
        <v>34.710496983806244</v>
      </c>
      <c r="I20" s="94">
        <v>34.94267041188742</v>
      </c>
      <c r="J20" s="94">
        <v>33.989953565428081</v>
      </c>
      <c r="K20" s="94">
        <v>33.989417739945303</v>
      </c>
      <c r="L20" s="94">
        <v>33.501830893343204</v>
      </c>
      <c r="M20" s="94">
        <v>34.434561889122634</v>
      </c>
      <c r="N20" s="94">
        <v>35.260039400825711</v>
      </c>
      <c r="O20" s="94">
        <v>36.680132602401969</v>
      </c>
      <c r="P20" s="94">
        <v>36.875041687034582</v>
      </c>
      <c r="Q20" s="94">
        <v>37.65898461223918</v>
      </c>
      <c r="R20" s="94">
        <v>44.751721080395214</v>
      </c>
      <c r="S20" s="94">
        <v>45.425146943402751</v>
      </c>
      <c r="T20" s="94">
        <v>46.006154555027706</v>
      </c>
      <c r="U20" s="94">
        <v>46.044113567502365</v>
      </c>
      <c r="V20" s="94">
        <v>46.384724543350657</v>
      </c>
      <c r="W20" s="94">
        <v>46.890476600784581</v>
      </c>
      <c r="X20" s="94">
        <v>51.171437081728953</v>
      </c>
      <c r="Y20" s="94">
        <v>51.654131136342784</v>
      </c>
      <c r="Z20" s="94">
        <v>52.126137956138791</v>
      </c>
    </row>
    <row r="21" spans="2:26" x14ac:dyDescent="0.2">
      <c r="B21" s="93" t="s">
        <v>113</v>
      </c>
      <c r="C21" s="94"/>
      <c r="D21" s="94">
        <v>5.990773639097033</v>
      </c>
      <c r="E21" s="94">
        <v>11.021851688578876</v>
      </c>
      <c r="F21" s="94">
        <v>16.507782467576941</v>
      </c>
      <c r="G21" s="94">
        <v>29.148899981188091</v>
      </c>
      <c r="H21" s="94">
        <v>62.103009611009476</v>
      </c>
      <c r="I21" s="94">
        <v>63.541391493838795</v>
      </c>
      <c r="J21" s="94">
        <v>53.703196043588207</v>
      </c>
      <c r="K21" s="94">
        <v>36.313531835204088</v>
      </c>
      <c r="L21" s="94">
        <v>28.667232231324807</v>
      </c>
      <c r="M21" s="94">
        <v>26.210311365754908</v>
      </c>
      <c r="N21" s="94">
        <v>26.831727526274925</v>
      </c>
      <c r="O21" s="94">
        <v>27.182081671511344</v>
      </c>
      <c r="P21" s="94">
        <v>27.282325583946911</v>
      </c>
      <c r="Q21" s="94">
        <v>28.670868616182563</v>
      </c>
      <c r="R21" s="94">
        <v>31.942898981942811</v>
      </c>
      <c r="S21" s="94">
        <v>32.235177625201757</v>
      </c>
      <c r="T21" s="94">
        <v>31.731172139640993</v>
      </c>
      <c r="U21" s="94">
        <v>31.824008681131147</v>
      </c>
      <c r="V21" s="94">
        <v>32.838336272319481</v>
      </c>
      <c r="W21" s="94">
        <v>33.440924613592642</v>
      </c>
      <c r="X21" s="94">
        <v>33.459300692659014</v>
      </c>
      <c r="Y21" s="94">
        <v>33.550477250117261</v>
      </c>
      <c r="Z21" s="94">
        <v>35.116968083270663</v>
      </c>
    </row>
    <row r="22" spans="2:26" ht="15" customHeight="1" x14ac:dyDescent="0.2">
      <c r="B22" s="97" t="s">
        <v>114</v>
      </c>
      <c r="C22" s="100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>
        <v>1.326777704818805</v>
      </c>
      <c r="Q22" s="99">
        <v>2.9189109506013708</v>
      </c>
      <c r="R22" s="99">
        <v>4.0400381111732617</v>
      </c>
      <c r="S22" s="99">
        <v>4.9356130619259551</v>
      </c>
      <c r="T22" s="99">
        <v>5.6918763536726749</v>
      </c>
      <c r="U22" s="99">
        <v>6.3618990946061711</v>
      </c>
      <c r="V22" s="99">
        <v>6.9523151732505388</v>
      </c>
      <c r="W22" s="99">
        <v>7.496294032226249</v>
      </c>
      <c r="X22" s="99">
        <v>8.000469560057395</v>
      </c>
      <c r="Y22" s="99">
        <v>8.47147564526807</v>
      </c>
      <c r="Z22" s="99">
        <v>8.9093122878582758</v>
      </c>
    </row>
    <row r="23" spans="2:26" x14ac:dyDescent="0.2">
      <c r="B23" s="101"/>
      <c r="C23" s="102" t="s">
        <v>115</v>
      </c>
      <c r="D23" s="103">
        <v>50.801051239031857</v>
      </c>
      <c r="E23" s="103">
        <v>55.806294555889608</v>
      </c>
      <c r="F23" s="103">
        <v>61.981637335655037</v>
      </c>
      <c r="G23" s="103">
        <v>75.445462728608874</v>
      </c>
      <c r="H23" s="103">
        <v>108.36026825705429</v>
      </c>
      <c r="I23" s="103">
        <v>110.82367529849654</v>
      </c>
      <c r="J23" s="103">
        <v>99.986059898156441</v>
      </c>
      <c r="K23" s="103">
        <v>82.579640406759395</v>
      </c>
      <c r="L23" s="103">
        <v>74.640901341756219</v>
      </c>
      <c r="M23" s="103">
        <v>74.027943460506478</v>
      </c>
      <c r="N23" s="103">
        <v>76.168222648160764</v>
      </c>
      <c r="O23" s="103">
        <v>78.16652160983611</v>
      </c>
      <c r="P23" s="103">
        <v>79.92587012473281</v>
      </c>
      <c r="Q23" s="103">
        <v>83.913722874007235</v>
      </c>
      <c r="R23" s="103">
        <v>99.085742717567996</v>
      </c>
      <c r="S23" s="103">
        <v>101.58785016641491</v>
      </c>
      <c r="T23" s="103">
        <v>102.37198868463703</v>
      </c>
      <c r="U23" s="103">
        <v>103.47270688790533</v>
      </c>
      <c r="V23" s="103">
        <v>105.84783397581317</v>
      </c>
      <c r="W23" s="103">
        <v>107.64503261968576</v>
      </c>
      <c r="X23" s="103">
        <v>114.25010463230896</v>
      </c>
      <c r="Y23" s="103">
        <v>115.35806911857199</v>
      </c>
      <c r="Z23" s="103">
        <v>118.06675078566883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BD38"/>
  <sheetViews>
    <sheetView workbookViewId="0">
      <selection activeCell="L11" sqref="L11"/>
    </sheetView>
  </sheetViews>
  <sheetFormatPr baseColWidth="10" defaultColWidth="10.83203125" defaultRowHeight="16" x14ac:dyDescent="0.2"/>
  <cols>
    <col min="1" max="1" width="3.5" style="77" customWidth="1"/>
    <col min="2" max="2" width="3.33203125" style="77" customWidth="1"/>
    <col min="3" max="3" width="58.83203125" style="77" customWidth="1"/>
    <col min="4" max="25" width="8.6640625" style="112" customWidth="1"/>
    <col min="26" max="48" width="8.6640625" style="81" customWidth="1"/>
    <col min="49" max="16384" width="10.83203125" style="81"/>
  </cols>
  <sheetData>
    <row r="1" spans="1:53" s="77" customFormat="1" x14ac:dyDescent="0.2">
      <c r="C1" s="78"/>
      <c r="D1" s="78">
        <v>2011</v>
      </c>
      <c r="E1" s="78">
        <v>2012</v>
      </c>
      <c r="F1" s="78">
        <v>2013</v>
      </c>
      <c r="G1" s="78">
        <v>2014</v>
      </c>
      <c r="H1" s="78">
        <v>2015</v>
      </c>
      <c r="I1" s="78">
        <v>2016</v>
      </c>
      <c r="J1" s="78">
        <v>2017</v>
      </c>
      <c r="K1" s="78">
        <v>2018</v>
      </c>
      <c r="L1" s="78">
        <v>2019</v>
      </c>
      <c r="M1" s="78">
        <v>2020</v>
      </c>
      <c r="N1" s="78">
        <v>2021</v>
      </c>
      <c r="O1" s="78">
        <v>2022</v>
      </c>
      <c r="P1" s="78">
        <v>2023</v>
      </c>
      <c r="Q1" s="78">
        <v>2024</v>
      </c>
      <c r="R1" s="78">
        <v>2025</v>
      </c>
      <c r="S1" s="78">
        <v>2026</v>
      </c>
      <c r="T1" s="78">
        <v>2027</v>
      </c>
      <c r="U1" s="78">
        <v>2028</v>
      </c>
      <c r="V1" s="78">
        <v>2029</v>
      </c>
      <c r="W1" s="78">
        <v>2030</v>
      </c>
      <c r="X1" s="78">
        <v>2031</v>
      </c>
      <c r="Y1" s="78">
        <v>2032</v>
      </c>
      <c r="Z1" s="78">
        <v>2033</v>
      </c>
      <c r="AA1" s="78">
        <v>2034</v>
      </c>
      <c r="AB1" s="78">
        <v>2035</v>
      </c>
      <c r="AC1" s="78">
        <v>2036</v>
      </c>
      <c r="AD1" s="78">
        <v>2037</v>
      </c>
      <c r="AE1" s="78">
        <v>2038</v>
      </c>
      <c r="AF1" s="78">
        <v>2039</v>
      </c>
      <c r="AG1" s="78">
        <v>2040</v>
      </c>
      <c r="AH1" s="78">
        <v>2041</v>
      </c>
      <c r="AI1" s="78">
        <v>2042</v>
      </c>
      <c r="AJ1" s="78">
        <v>2043</v>
      </c>
      <c r="AK1" s="78">
        <v>2044</v>
      </c>
      <c r="AL1" s="78">
        <v>2045</v>
      </c>
      <c r="AM1" s="78">
        <v>2046</v>
      </c>
      <c r="AN1" s="78">
        <v>2047</v>
      </c>
      <c r="AO1" s="78">
        <v>2048</v>
      </c>
      <c r="AP1" s="78">
        <v>2049</v>
      </c>
      <c r="AQ1" s="78">
        <v>2050</v>
      </c>
      <c r="AR1" s="78">
        <v>2051</v>
      </c>
      <c r="AS1" s="78">
        <v>2052</v>
      </c>
      <c r="AT1" s="78">
        <v>2053</v>
      </c>
      <c r="AU1" s="78">
        <v>2054</v>
      </c>
      <c r="AV1" s="78">
        <v>2055</v>
      </c>
      <c r="AW1" s="78">
        <v>2056</v>
      </c>
      <c r="AX1" s="78">
        <v>2057</v>
      </c>
      <c r="AY1" s="78">
        <v>2058</v>
      </c>
      <c r="AZ1" s="78">
        <v>2059</v>
      </c>
      <c r="BA1" s="78">
        <v>2060</v>
      </c>
    </row>
    <row r="2" spans="1:53" s="77" customFormat="1" x14ac:dyDescent="0.2">
      <c r="AU2" s="104">
        <f>(AT3/W3)^(1/(AT1-W1))-1</f>
        <v>2.0563339334835229E-2</v>
      </c>
    </row>
    <row r="3" spans="1:53" x14ac:dyDescent="0.2">
      <c r="A3" s="78" t="s">
        <v>116</v>
      </c>
      <c r="C3" s="78"/>
      <c r="D3" s="105">
        <f t="shared" ref="D3:W3" si="0">(D22+D29)*D38</f>
        <v>96.734245000000001</v>
      </c>
      <c r="E3" s="105">
        <f t="shared" si="0"/>
        <v>102.93529700000002</v>
      </c>
      <c r="F3" s="105">
        <f t="shared" si="0"/>
        <v>108.927558</v>
      </c>
      <c r="G3" s="105">
        <f t="shared" si="0"/>
        <v>114.62646400000003</v>
      </c>
      <c r="H3" s="105">
        <f t="shared" si="0"/>
        <v>120.649483</v>
      </c>
      <c r="I3" s="105">
        <f t="shared" si="0"/>
        <v>126.87757900000001</v>
      </c>
      <c r="J3" s="105">
        <f t="shared" si="0"/>
        <v>132.80959899999999</v>
      </c>
      <c r="K3" s="105">
        <f t="shared" si="0"/>
        <v>138.99891100000002</v>
      </c>
      <c r="L3" s="105">
        <f t="shared" si="0"/>
        <v>145.35992399999998</v>
      </c>
      <c r="M3" s="105">
        <f t="shared" si="0"/>
        <v>151.91048999999998</v>
      </c>
      <c r="N3" s="105">
        <f t="shared" si="0"/>
        <v>158.357484</v>
      </c>
      <c r="O3" s="105">
        <f t="shared" si="0"/>
        <v>165.027648</v>
      </c>
      <c r="P3" s="105">
        <f t="shared" si="0"/>
        <v>171.628387</v>
      </c>
      <c r="Q3" s="105">
        <f t="shared" si="0"/>
        <v>178.58231799999999</v>
      </c>
      <c r="R3" s="105">
        <f t="shared" si="0"/>
        <v>185.697631</v>
      </c>
      <c r="S3" s="105">
        <f t="shared" si="0"/>
        <v>192.58570499999996</v>
      </c>
      <c r="T3" s="105">
        <f t="shared" si="0"/>
        <v>199.975278</v>
      </c>
      <c r="U3" s="105">
        <f t="shared" si="0"/>
        <v>207.47914</v>
      </c>
      <c r="V3" s="105">
        <f t="shared" si="0"/>
        <v>215.40954299999999</v>
      </c>
      <c r="W3" s="105">
        <f t="shared" si="0"/>
        <v>223.57765799999999</v>
      </c>
      <c r="X3" s="105">
        <f t="shared" ref="X3:AT3" si="1">X4*X38</f>
        <v>227.74530200000001</v>
      </c>
      <c r="Y3" s="105">
        <f t="shared" si="1"/>
        <v>232.03127000000001</v>
      </c>
      <c r="Z3" s="105">
        <f t="shared" si="1"/>
        <v>236.43923599999999</v>
      </c>
      <c r="AA3" s="105">
        <f t="shared" si="1"/>
        <v>240.97297900000001</v>
      </c>
      <c r="AB3" s="105">
        <f t="shared" si="1"/>
        <v>245.636415</v>
      </c>
      <c r="AC3" s="105">
        <f t="shared" si="1"/>
        <v>250.43357600000002</v>
      </c>
      <c r="AD3" s="105">
        <f t="shared" si="1"/>
        <v>255.368629</v>
      </c>
      <c r="AE3" s="105">
        <f t="shared" si="1"/>
        <v>260.44588399999998</v>
      </c>
      <c r="AF3" s="105">
        <f t="shared" si="1"/>
        <v>265.66977800000001</v>
      </c>
      <c r="AG3" s="105">
        <f t="shared" si="1"/>
        <v>271.04490099999998</v>
      </c>
      <c r="AH3" s="105">
        <f t="shared" si="1"/>
        <v>276.57598999999999</v>
      </c>
      <c r="AI3" s="105">
        <f t="shared" si="1"/>
        <v>282.26793299999997</v>
      </c>
      <c r="AJ3" s="105">
        <f t="shared" si="1"/>
        <v>288.12578600000001</v>
      </c>
      <c r="AK3" s="105">
        <f t="shared" si="1"/>
        <v>294.15475500000002</v>
      </c>
      <c r="AL3" s="105">
        <f t="shared" si="1"/>
        <v>300.36023799999998</v>
      </c>
      <c r="AM3" s="105">
        <f t="shared" si="1"/>
        <v>306.74778300000003</v>
      </c>
      <c r="AN3" s="105">
        <f t="shared" si="1"/>
        <v>313.32313699999997</v>
      </c>
      <c r="AO3" s="105">
        <f t="shared" si="1"/>
        <v>320.09222999999997</v>
      </c>
      <c r="AP3" s="105">
        <f t="shared" si="1"/>
        <v>327.06118500000002</v>
      </c>
      <c r="AQ3" s="105">
        <f t="shared" si="1"/>
        <v>334.23632599999996</v>
      </c>
      <c r="AR3" s="105">
        <f t="shared" si="1"/>
        <v>341.62417900000003</v>
      </c>
      <c r="AS3" s="105">
        <f t="shared" si="1"/>
        <v>349.231494</v>
      </c>
      <c r="AT3" s="105">
        <f t="shared" si="1"/>
        <v>357.06523200000004</v>
      </c>
      <c r="AU3" s="106">
        <f t="shared" ref="AU3:BA3" si="2">AT$3*(1+$AU$2)</f>
        <v>364.40768553028772</v>
      </c>
      <c r="AV3" s="106">
        <f t="shared" si="2"/>
        <v>371.90112442406894</v>
      </c>
      <c r="AW3" s="107">
        <f t="shared" si="2"/>
        <v>379.54865344460785</v>
      </c>
      <c r="AX3" s="107">
        <f t="shared" si="2"/>
        <v>387.3534411994691</v>
      </c>
      <c r="AY3" s="107">
        <f t="shared" si="2"/>
        <v>395.3187214533699</v>
      </c>
      <c r="AZ3" s="107">
        <f t="shared" si="2"/>
        <v>403.44779446802875</v>
      </c>
      <c r="BA3" s="107">
        <f t="shared" si="2"/>
        <v>411.74402836956568</v>
      </c>
    </row>
    <row r="4" spans="1:53" s="110" customFormat="1" x14ac:dyDescent="0.2">
      <c r="A4" s="78"/>
      <c r="B4" s="78"/>
      <c r="C4" s="7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9">
        <v>227.74530200000001</v>
      </c>
      <c r="Y4" s="109">
        <v>232.03127000000001</v>
      </c>
      <c r="Z4" s="109">
        <v>236.43923599999999</v>
      </c>
      <c r="AA4" s="109">
        <v>240.97297900000001</v>
      </c>
      <c r="AB4" s="109">
        <v>245.636415</v>
      </c>
      <c r="AC4" s="109">
        <v>250.43357600000002</v>
      </c>
      <c r="AD4" s="109">
        <v>255.368629</v>
      </c>
      <c r="AE4" s="109">
        <v>260.44588399999998</v>
      </c>
      <c r="AF4" s="109">
        <v>265.66977800000001</v>
      </c>
      <c r="AG4" s="109">
        <v>271.04490099999998</v>
      </c>
      <c r="AH4" s="109">
        <v>276.57598999999999</v>
      </c>
      <c r="AI4" s="109">
        <v>282.26793299999997</v>
      </c>
      <c r="AJ4" s="109">
        <v>288.12578600000001</v>
      </c>
      <c r="AK4" s="109">
        <v>294.15475500000002</v>
      </c>
      <c r="AL4" s="109">
        <v>300.36023799999998</v>
      </c>
      <c r="AM4" s="109">
        <v>306.74778300000003</v>
      </c>
      <c r="AN4" s="109">
        <v>313.32313699999997</v>
      </c>
      <c r="AO4" s="109">
        <v>320.09222999999997</v>
      </c>
      <c r="AP4" s="109">
        <v>327.06118500000002</v>
      </c>
      <c r="AQ4" s="109">
        <v>334.23632599999996</v>
      </c>
      <c r="AR4" s="109">
        <v>341.62417900000003</v>
      </c>
      <c r="AS4" s="109">
        <v>349.231494</v>
      </c>
      <c r="AT4" s="109">
        <v>357.06523200000004</v>
      </c>
    </row>
    <row r="5" spans="1:53" x14ac:dyDescent="0.2">
      <c r="C5" s="77" t="s">
        <v>117</v>
      </c>
      <c r="D5" s="111">
        <v>11.072531</v>
      </c>
      <c r="E5" s="111">
        <v>11.97917</v>
      </c>
      <c r="F5" s="111">
        <v>12.825602999999999</v>
      </c>
      <c r="G5" s="111">
        <v>13.537132</v>
      </c>
      <c r="H5" s="111">
        <v>14.44858</v>
      </c>
      <c r="I5" s="111">
        <v>15.472219000000001</v>
      </c>
      <c r="J5" s="111">
        <v>16.302029000000001</v>
      </c>
      <c r="K5" s="111">
        <v>17.243542999999999</v>
      </c>
      <c r="L5" s="111">
        <v>18.234717</v>
      </c>
      <c r="M5" s="111">
        <v>19.274674000000001</v>
      </c>
      <c r="N5" s="111">
        <v>20.183926</v>
      </c>
      <c r="O5" s="111">
        <v>21.142139</v>
      </c>
      <c r="P5" s="111">
        <v>21.971734000000001</v>
      </c>
      <c r="Q5" s="111">
        <v>22.909047000000001</v>
      </c>
      <c r="R5" s="111">
        <v>23.835723999999999</v>
      </c>
      <c r="S5" s="111">
        <v>24.519983</v>
      </c>
      <c r="T5" s="111">
        <v>25.376031000000001</v>
      </c>
      <c r="U5" s="111">
        <v>26.173258000000001</v>
      </c>
      <c r="V5" s="111">
        <v>27.085383</v>
      </c>
      <c r="W5" s="111">
        <v>27.996534</v>
      </c>
      <c r="X5" s="112">
        <f>W3*(X32+1)</f>
        <v>231.626453688</v>
      </c>
    </row>
    <row r="6" spans="1:53" x14ac:dyDescent="0.2">
      <c r="C6" s="77" t="s">
        <v>118</v>
      </c>
      <c r="D6" s="111">
        <v>7.612209</v>
      </c>
      <c r="E6" s="111">
        <v>8.4240700000000004</v>
      </c>
      <c r="F6" s="111">
        <v>9.1920909999999996</v>
      </c>
      <c r="G6" s="111">
        <v>9.9279840000000004</v>
      </c>
      <c r="H6" s="111">
        <v>10.641653</v>
      </c>
      <c r="I6" s="111">
        <v>11.341514999999999</v>
      </c>
      <c r="J6" s="111">
        <v>12.034758999999999</v>
      </c>
      <c r="K6" s="111">
        <v>12.727562000000001</v>
      </c>
      <c r="L6" s="111">
        <v>13.425279</v>
      </c>
      <c r="M6" s="111">
        <v>14.132585000000001</v>
      </c>
      <c r="N6" s="111">
        <v>14.853607</v>
      </c>
      <c r="O6" s="111">
        <v>15.592027</v>
      </c>
      <c r="P6" s="111">
        <v>16.351168000000001</v>
      </c>
      <c r="Q6" s="111">
        <v>17.134069</v>
      </c>
      <c r="R6" s="111">
        <v>17.943545</v>
      </c>
      <c r="S6" s="111">
        <v>18.782240999999999</v>
      </c>
      <c r="T6" s="111">
        <v>19.652668999999999</v>
      </c>
      <c r="U6" s="111">
        <v>20.557252999999999</v>
      </c>
      <c r="V6" s="111">
        <v>21.498349999999999</v>
      </c>
      <c r="W6" s="111">
        <v>22.478287000000002</v>
      </c>
    </row>
    <row r="7" spans="1:53" x14ac:dyDescent="0.2">
      <c r="C7" s="77" t="s">
        <v>119</v>
      </c>
      <c r="D7" s="111">
        <v>0.59248500000000004</v>
      </c>
      <c r="E7" s="111">
        <v>0.61230499999999999</v>
      </c>
      <c r="F7" s="111">
        <v>0.63278800000000002</v>
      </c>
      <c r="G7" s="111">
        <v>0.65395599999999998</v>
      </c>
      <c r="H7" s="111">
        <v>0.67583199999999999</v>
      </c>
      <c r="I7" s="111">
        <v>0.69843999999999995</v>
      </c>
      <c r="J7" s="111">
        <v>0.721804</v>
      </c>
      <c r="K7" s="111">
        <v>0.74595</v>
      </c>
      <c r="L7" s="111">
        <v>0.770903</v>
      </c>
      <c r="M7" s="111">
        <v>0.79669199999999996</v>
      </c>
      <c r="N7" s="111">
        <v>0.82334300000000005</v>
      </c>
      <c r="O7" s="111">
        <v>0.850885</v>
      </c>
      <c r="P7" s="111">
        <v>0.87934900000000005</v>
      </c>
      <c r="Q7" s="111">
        <v>0.90876500000000004</v>
      </c>
      <c r="R7" s="111">
        <v>0.93916500000000003</v>
      </c>
      <c r="S7" s="111">
        <v>0.97058199999999994</v>
      </c>
      <c r="T7" s="111">
        <v>1.00305</v>
      </c>
      <c r="U7" s="111">
        <v>1.0366040000000001</v>
      </c>
      <c r="V7" s="111">
        <v>1.0712809999999999</v>
      </c>
      <c r="W7" s="111">
        <v>1.1071169999999999</v>
      </c>
    </row>
    <row r="8" spans="1:53" x14ac:dyDescent="0.2">
      <c r="C8" s="77" t="s">
        <v>120</v>
      </c>
      <c r="D8" s="111">
        <v>5.6329469999999997</v>
      </c>
      <c r="E8" s="111">
        <v>5.8213800000000004</v>
      </c>
      <c r="F8" s="111">
        <v>6.0161170000000004</v>
      </c>
      <c r="G8" s="111">
        <v>6.2173679999999996</v>
      </c>
      <c r="H8" s="111">
        <v>6.4253520000000002</v>
      </c>
      <c r="I8" s="111">
        <v>6.6402919999999996</v>
      </c>
      <c r="J8" s="111">
        <v>6.8624239999999999</v>
      </c>
      <c r="K8" s="111">
        <v>7.0919860000000003</v>
      </c>
      <c r="L8" s="111">
        <v>7.3292270000000004</v>
      </c>
      <c r="M8" s="111">
        <v>7.5744049999999996</v>
      </c>
      <c r="N8" s="111">
        <v>7.8277830000000002</v>
      </c>
      <c r="O8" s="111">
        <v>8.0896380000000008</v>
      </c>
      <c r="P8" s="111">
        <v>8.3602530000000002</v>
      </c>
      <c r="Q8" s="111">
        <v>8.6399209999999993</v>
      </c>
      <c r="R8" s="111">
        <v>8.9289439999999995</v>
      </c>
      <c r="S8" s="111">
        <v>9.2276349999999994</v>
      </c>
      <c r="T8" s="111">
        <v>9.5363179999999996</v>
      </c>
      <c r="U8" s="111">
        <v>9.8553270000000008</v>
      </c>
      <c r="V8" s="111">
        <v>10.185007000000001</v>
      </c>
      <c r="W8" s="111">
        <v>10.525715999999999</v>
      </c>
    </row>
    <row r="9" spans="1:53" x14ac:dyDescent="0.2">
      <c r="C9" s="77" t="s">
        <v>121</v>
      </c>
      <c r="D9" s="111">
        <v>4.3838530000000002</v>
      </c>
      <c r="E9" s="111">
        <v>4.5305010000000001</v>
      </c>
      <c r="F9" s="111">
        <v>4.6820560000000002</v>
      </c>
      <c r="G9" s="111">
        <v>4.8386800000000001</v>
      </c>
      <c r="H9" s="111">
        <v>5.0005430000000004</v>
      </c>
      <c r="I9" s="111">
        <v>5.1678220000000001</v>
      </c>
      <c r="J9" s="111">
        <v>5.3406960000000003</v>
      </c>
      <c r="K9" s="111">
        <v>5.5193529999999997</v>
      </c>
      <c r="L9" s="111">
        <v>5.7039859999999996</v>
      </c>
      <c r="M9" s="111">
        <v>5.8947960000000004</v>
      </c>
      <c r="N9" s="111">
        <v>6.0919889999999999</v>
      </c>
      <c r="O9" s="111">
        <v>6.2957780000000003</v>
      </c>
      <c r="P9" s="111">
        <v>6.5063849999999999</v>
      </c>
      <c r="Q9" s="111">
        <v>6.724037</v>
      </c>
      <c r="R9" s="111">
        <v>6.948969</v>
      </c>
      <c r="S9" s="111">
        <v>7.1814260000000001</v>
      </c>
      <c r="T9" s="111">
        <v>7.421659</v>
      </c>
      <c r="U9" s="111">
        <v>7.6699289999999998</v>
      </c>
      <c r="V9" s="111">
        <v>7.9265030000000003</v>
      </c>
      <c r="W9" s="111">
        <v>8.1916609999999999</v>
      </c>
    </row>
    <row r="10" spans="1:53" x14ac:dyDescent="0.2">
      <c r="C10" s="77" t="s">
        <v>122</v>
      </c>
      <c r="D10" s="111">
        <v>1.480029</v>
      </c>
      <c r="E10" s="111">
        <v>1.529539</v>
      </c>
      <c r="F10" s="111">
        <v>1.580705</v>
      </c>
      <c r="G10" s="111">
        <v>1.633583</v>
      </c>
      <c r="H10" s="111">
        <v>1.6882299999999999</v>
      </c>
      <c r="I10" s="111">
        <v>1.744704</v>
      </c>
      <c r="J10" s="111">
        <v>1.8030679999999999</v>
      </c>
      <c r="K10" s="111">
        <v>1.8633850000000001</v>
      </c>
      <c r="L10" s="111">
        <v>1.925719</v>
      </c>
      <c r="M10" s="111">
        <v>1.990138</v>
      </c>
      <c r="N10" s="111">
        <v>2.0567120000000001</v>
      </c>
      <c r="O10" s="111">
        <v>2.1255130000000002</v>
      </c>
      <c r="P10" s="111">
        <v>2.1966160000000001</v>
      </c>
      <c r="Q10" s="111">
        <v>2.2700969999999998</v>
      </c>
      <c r="R10" s="111">
        <v>2.3460359999999998</v>
      </c>
      <c r="S10" s="111">
        <v>2.4245160000000001</v>
      </c>
      <c r="T10" s="111">
        <v>2.5056210000000001</v>
      </c>
      <c r="U10" s="111">
        <v>2.589439</v>
      </c>
      <c r="V10" s="111">
        <v>2.6760609999999998</v>
      </c>
      <c r="W10" s="111">
        <v>2.7655810000000001</v>
      </c>
    </row>
    <row r="11" spans="1:53" x14ac:dyDescent="0.2">
      <c r="C11" s="77" t="s">
        <v>123</v>
      </c>
      <c r="D11" s="111">
        <v>3.0914619999999999</v>
      </c>
      <c r="E11" s="111">
        <v>3.1948780000000001</v>
      </c>
      <c r="F11" s="111">
        <v>3.3017530000000002</v>
      </c>
      <c r="G11" s="111">
        <v>3.4122029999999999</v>
      </c>
      <c r="H11" s="111">
        <v>3.5263490000000002</v>
      </c>
      <c r="I11" s="111">
        <v>3.6443120000000002</v>
      </c>
      <c r="J11" s="111">
        <v>3.7662209999999998</v>
      </c>
      <c r="K11" s="111">
        <v>3.8922089999999998</v>
      </c>
      <c r="L11" s="111">
        <v>4.022411</v>
      </c>
      <c r="M11" s="111">
        <v>4.1569690000000001</v>
      </c>
      <c r="N11" s="111">
        <v>4.2960279999999997</v>
      </c>
      <c r="O11" s="111">
        <v>4.4397390000000003</v>
      </c>
      <c r="P11" s="111">
        <v>4.5882569999999996</v>
      </c>
      <c r="Q11" s="111">
        <v>4.7417439999999997</v>
      </c>
      <c r="R11" s="111">
        <v>4.9003649999999999</v>
      </c>
      <c r="S11" s="111">
        <v>5.064292</v>
      </c>
      <c r="T11" s="111">
        <v>5.2337030000000002</v>
      </c>
      <c r="U11" s="111">
        <v>5.4087810000000003</v>
      </c>
      <c r="V11" s="111">
        <v>5.589715</v>
      </c>
      <c r="W11" s="111">
        <v>5.7767030000000004</v>
      </c>
    </row>
    <row r="12" spans="1:53" x14ac:dyDescent="0.2">
      <c r="C12" s="77" t="s">
        <v>124</v>
      </c>
      <c r="D12" s="111">
        <v>2.8860760000000001</v>
      </c>
      <c r="E12" s="111">
        <v>2.982621</v>
      </c>
      <c r="F12" s="111">
        <v>3.0823960000000001</v>
      </c>
      <c r="G12" s="111">
        <v>3.185508</v>
      </c>
      <c r="H12" s="111">
        <v>3.2920699999999998</v>
      </c>
      <c r="I12" s="111">
        <v>3.402196</v>
      </c>
      <c r="J12" s="111">
        <v>3.516006</v>
      </c>
      <c r="K12" s="111">
        <v>3.6336240000000002</v>
      </c>
      <c r="L12" s="111">
        <v>3.7551760000000001</v>
      </c>
      <c r="M12" s="111">
        <v>3.8807939999999999</v>
      </c>
      <c r="N12" s="111">
        <v>4.0106149999999996</v>
      </c>
      <c r="O12" s="111">
        <v>4.1447779999999996</v>
      </c>
      <c r="P12" s="111">
        <v>4.2834289999999999</v>
      </c>
      <c r="Q12" s="111">
        <v>4.4267180000000002</v>
      </c>
      <c r="R12" s="111">
        <v>4.5748009999999999</v>
      </c>
      <c r="S12" s="111">
        <v>4.7278370000000001</v>
      </c>
      <c r="T12" s="111">
        <v>4.885993</v>
      </c>
      <c r="U12" s="111">
        <v>5.0494389999999996</v>
      </c>
      <c r="V12" s="111">
        <v>5.2183529999999996</v>
      </c>
      <c r="W12" s="111">
        <v>5.3929179999999999</v>
      </c>
    </row>
    <row r="13" spans="1:53" x14ac:dyDescent="0.2">
      <c r="C13" s="77" t="s">
        <v>125</v>
      </c>
      <c r="D13" s="111">
        <v>1.0777620000000001</v>
      </c>
      <c r="E13" s="111">
        <v>1.113815</v>
      </c>
      <c r="F13" s="111">
        <v>1.1510739999999999</v>
      </c>
      <c r="G13" s="111">
        <v>1.1895800000000001</v>
      </c>
      <c r="H13" s="111">
        <v>1.229374</v>
      </c>
      <c r="I13" s="111">
        <v>1.270499</v>
      </c>
      <c r="J13" s="111">
        <v>1.3129999999999999</v>
      </c>
      <c r="K13" s="111">
        <v>1.356922</v>
      </c>
      <c r="L13" s="111">
        <v>1.4023140000000001</v>
      </c>
      <c r="M13" s="111">
        <v>1.4492240000000001</v>
      </c>
      <c r="N13" s="111">
        <v>1.4977039999999999</v>
      </c>
      <c r="O13" s="111">
        <v>1.5478050000000001</v>
      </c>
      <c r="P13" s="111">
        <v>1.5995820000000001</v>
      </c>
      <c r="Q13" s="111">
        <v>1.6530910000000001</v>
      </c>
      <c r="R13" s="111">
        <v>1.708391</v>
      </c>
      <c r="S13" s="111">
        <v>1.7655400000000001</v>
      </c>
      <c r="T13" s="111">
        <v>1.8246009999999999</v>
      </c>
      <c r="U13" s="111">
        <v>1.885637</v>
      </c>
      <c r="V13" s="111">
        <v>1.9487159999999999</v>
      </c>
      <c r="W13" s="111">
        <v>2.0139040000000001</v>
      </c>
    </row>
    <row r="14" spans="1:53" x14ac:dyDescent="0.2">
      <c r="C14" s="77" t="s">
        <v>126</v>
      </c>
      <c r="D14" s="111">
        <v>0.80551700000000004</v>
      </c>
      <c r="E14" s="111">
        <v>0.83246299999999995</v>
      </c>
      <c r="F14" s="111">
        <v>0.86031100000000005</v>
      </c>
      <c r="G14" s="111">
        <v>0.88909000000000005</v>
      </c>
      <c r="H14" s="111">
        <v>0.91883099999999995</v>
      </c>
      <c r="I14" s="111">
        <v>0.94956799999999997</v>
      </c>
      <c r="J14" s="111">
        <v>0.98133300000000001</v>
      </c>
      <c r="K14" s="111">
        <v>1.0141610000000001</v>
      </c>
      <c r="L14" s="111">
        <v>1.048087</v>
      </c>
      <c r="M14" s="111">
        <v>1.0831470000000001</v>
      </c>
      <c r="N14" s="111">
        <v>1.119381</v>
      </c>
      <c r="O14" s="111">
        <v>1.1568259999999999</v>
      </c>
      <c r="P14" s="111">
        <v>1.195524</v>
      </c>
      <c r="Q14" s="111">
        <v>1.235517</v>
      </c>
      <c r="R14" s="111">
        <v>1.276848</v>
      </c>
      <c r="S14" s="111">
        <v>1.319561</v>
      </c>
      <c r="T14" s="111">
        <v>1.3637030000000001</v>
      </c>
      <c r="U14" s="111">
        <v>1.409321</v>
      </c>
      <c r="V14" s="111">
        <v>1.456466</v>
      </c>
      <c r="W14" s="111">
        <v>1.505188</v>
      </c>
    </row>
    <row r="15" spans="1:53" x14ac:dyDescent="0.2">
      <c r="C15" s="77" t="s">
        <v>127</v>
      </c>
      <c r="D15" s="111">
        <v>0.67195400000000005</v>
      </c>
      <c r="E15" s="111">
        <v>0.69443200000000005</v>
      </c>
      <c r="F15" s="111">
        <v>0.71766200000000002</v>
      </c>
      <c r="G15" s="111">
        <v>0.74167000000000005</v>
      </c>
      <c r="H15" s="111">
        <v>0.76648000000000005</v>
      </c>
      <c r="I15" s="111">
        <v>0.79212000000000005</v>
      </c>
      <c r="J15" s="111">
        <v>0.81861799999999996</v>
      </c>
      <c r="K15" s="111">
        <v>0.84600299999999995</v>
      </c>
      <c r="L15" s="111">
        <v>0.87430300000000005</v>
      </c>
      <c r="M15" s="111">
        <v>0.90355099999999999</v>
      </c>
      <c r="N15" s="111">
        <v>0.93377600000000005</v>
      </c>
      <c r="O15" s="111">
        <v>0.96501300000000001</v>
      </c>
      <c r="P15" s="111">
        <v>0.99729500000000004</v>
      </c>
      <c r="Q15" s="111">
        <v>1.030656</v>
      </c>
      <c r="R15" s="111">
        <v>1.065134</v>
      </c>
      <c r="S15" s="111">
        <v>1.1007640000000001</v>
      </c>
      <c r="T15" s="111">
        <v>1.1375869999999999</v>
      </c>
      <c r="U15" s="111">
        <v>1.1756420000000001</v>
      </c>
      <c r="V15" s="111">
        <v>1.214969</v>
      </c>
      <c r="W15" s="111">
        <v>1.2556130000000001</v>
      </c>
    </row>
    <row r="16" spans="1:53" x14ac:dyDescent="0.2">
      <c r="C16" s="77" t="s">
        <v>128</v>
      </c>
      <c r="D16" s="111">
        <v>0.41317300000000001</v>
      </c>
      <c r="E16" s="111">
        <v>0.42699500000000001</v>
      </c>
      <c r="F16" s="111">
        <v>0.44127899999999998</v>
      </c>
      <c r="G16" s="111">
        <v>0.45604</v>
      </c>
      <c r="H16" s="111">
        <v>0.47129599999999999</v>
      </c>
      <c r="I16" s="111">
        <v>0.48706199999999999</v>
      </c>
      <c r="J16" s="111">
        <v>0.503355</v>
      </c>
      <c r="K16" s="111">
        <v>0.52019300000000002</v>
      </c>
      <c r="L16" s="111">
        <v>0.53759500000000005</v>
      </c>
      <c r="M16" s="111">
        <v>0.55557800000000002</v>
      </c>
      <c r="N16" s="111">
        <v>0.57416299999999998</v>
      </c>
      <c r="O16" s="111">
        <v>0.59336999999999995</v>
      </c>
      <c r="P16" s="111">
        <v>0.61321999999999999</v>
      </c>
      <c r="Q16" s="111">
        <v>0.63373299999999999</v>
      </c>
      <c r="R16" s="111">
        <v>0.65493299999999999</v>
      </c>
      <c r="S16" s="111">
        <v>0.67684200000000005</v>
      </c>
      <c r="T16" s="111">
        <v>0.69948299999999997</v>
      </c>
      <c r="U16" s="111">
        <v>0.72288300000000005</v>
      </c>
      <c r="V16" s="111">
        <v>0.74706399999999995</v>
      </c>
      <c r="W16" s="111">
        <v>0.77205500000000005</v>
      </c>
    </row>
    <row r="17" spans="1:56" x14ac:dyDescent="0.2">
      <c r="C17" s="77" t="s">
        <v>129</v>
      </c>
      <c r="D17" s="111">
        <v>0.21057999999999999</v>
      </c>
      <c r="E17" s="111">
        <v>0.21762400000000001</v>
      </c>
      <c r="F17" s="111">
        <v>0.22490399999999999</v>
      </c>
      <c r="G17" s="111">
        <v>0.232428</v>
      </c>
      <c r="H17" s="111">
        <v>0.240203</v>
      </c>
      <c r="I17" s="111">
        <v>0.24823799999999999</v>
      </c>
      <c r="J17" s="111">
        <v>0.25654199999999999</v>
      </c>
      <c r="K17" s="111">
        <v>0.26512400000000003</v>
      </c>
      <c r="L17" s="111">
        <v>0.27399299999999999</v>
      </c>
      <c r="M17" s="111">
        <v>0.28315800000000002</v>
      </c>
      <c r="N17" s="111">
        <v>0.29263099999999997</v>
      </c>
      <c r="O17" s="111">
        <v>0.30242000000000002</v>
      </c>
      <c r="P17" s="111">
        <v>0.31253599999999998</v>
      </c>
      <c r="Q17" s="111">
        <v>0.32299099999999997</v>
      </c>
      <c r="R17" s="111">
        <v>0.33379599999999998</v>
      </c>
      <c r="S17" s="111">
        <v>0.34496199999999999</v>
      </c>
      <c r="T17" s="111">
        <v>0.35650199999999999</v>
      </c>
      <c r="U17" s="111">
        <v>0.36842799999999998</v>
      </c>
      <c r="V17" s="111">
        <v>0.38075199999999998</v>
      </c>
      <c r="W17" s="111">
        <v>0.39348899999999998</v>
      </c>
    </row>
    <row r="18" spans="1:56" x14ac:dyDescent="0.2">
      <c r="C18" s="77" t="s">
        <v>130</v>
      </c>
      <c r="D18" s="111">
        <v>0</v>
      </c>
      <c r="E18" s="111">
        <v>0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1">
        <v>0</v>
      </c>
      <c r="Q18" s="111">
        <v>0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</row>
    <row r="19" spans="1:56" x14ac:dyDescent="0.2">
      <c r="C19" s="77" t="s">
        <v>131</v>
      </c>
      <c r="D19" s="111">
        <v>0.213286</v>
      </c>
      <c r="E19" s="111">
        <v>0.22042100000000001</v>
      </c>
      <c r="F19" s="111">
        <v>0.227794</v>
      </c>
      <c r="G19" s="111">
        <v>0.23541500000000001</v>
      </c>
      <c r="H19" s="111">
        <v>0.24329000000000001</v>
      </c>
      <c r="I19" s="111">
        <v>0.25142799999999998</v>
      </c>
      <c r="J19" s="111">
        <v>0.25983899999999999</v>
      </c>
      <c r="K19" s="111">
        <v>0.26853100000000002</v>
      </c>
      <c r="L19" s="111">
        <v>0.27751399999999998</v>
      </c>
      <c r="M19" s="111">
        <v>0.28679700000000002</v>
      </c>
      <c r="N19" s="111">
        <v>0.29639100000000002</v>
      </c>
      <c r="O19" s="111">
        <v>0.30630600000000002</v>
      </c>
      <c r="P19" s="111">
        <v>0.31655299999999997</v>
      </c>
      <c r="Q19" s="111">
        <v>0.32714199999999999</v>
      </c>
      <c r="R19" s="111">
        <v>0.338086</v>
      </c>
      <c r="S19" s="111">
        <v>0.34939500000000001</v>
      </c>
      <c r="T19" s="111">
        <v>0.36108299999999999</v>
      </c>
      <c r="U19" s="111">
        <v>0.37316199999999999</v>
      </c>
      <c r="V19" s="111">
        <v>0.38564500000000002</v>
      </c>
      <c r="W19" s="111">
        <v>0.39854600000000001</v>
      </c>
    </row>
    <row r="20" spans="1:56" x14ac:dyDescent="0.2">
      <c r="C20" s="77" t="s">
        <v>132</v>
      </c>
      <c r="D20" s="111">
        <v>1.3618E-2</v>
      </c>
      <c r="E20" s="111">
        <v>1.4073E-2</v>
      </c>
      <c r="F20" s="111">
        <v>1.4544E-2</v>
      </c>
      <c r="G20" s="111">
        <v>1.503E-2</v>
      </c>
      <c r="H20" s="111">
        <v>1.5533E-2</v>
      </c>
      <c r="I20" s="111">
        <v>1.6053000000000001E-2</v>
      </c>
      <c r="J20" s="111">
        <v>1.6590000000000001E-2</v>
      </c>
      <c r="K20" s="111">
        <v>1.7145000000000001E-2</v>
      </c>
      <c r="L20" s="111">
        <v>1.7718000000000001E-2</v>
      </c>
      <c r="M20" s="111">
        <v>1.8311000000000001E-2</v>
      </c>
      <c r="N20" s="111">
        <v>1.8924E-2</v>
      </c>
      <c r="O20" s="111">
        <v>1.9557000000000001E-2</v>
      </c>
      <c r="P20" s="111">
        <v>2.0211E-2</v>
      </c>
      <c r="Q20" s="111">
        <v>2.0886999999999999E-2</v>
      </c>
      <c r="R20" s="111">
        <v>2.1586000000000001E-2</v>
      </c>
      <c r="S20" s="111">
        <v>2.2308000000000001E-2</v>
      </c>
      <c r="T20" s="111">
        <v>2.3054000000000002E-2</v>
      </c>
      <c r="U20" s="111">
        <v>2.3824999999999999E-2</v>
      </c>
      <c r="V20" s="111">
        <v>2.4622000000000002E-2</v>
      </c>
      <c r="W20" s="111">
        <v>2.5446E-2</v>
      </c>
    </row>
    <row r="21" spans="1:56" x14ac:dyDescent="0.2">
      <c r="C21" s="77" t="s">
        <v>133</v>
      </c>
      <c r="D21" s="111">
        <v>11.254737</v>
      </c>
      <c r="E21" s="111">
        <v>11.631231</v>
      </c>
      <c r="F21" s="111">
        <v>12.020319000000001</v>
      </c>
      <c r="G21" s="111">
        <v>12.422423</v>
      </c>
      <c r="H21" s="111">
        <v>12.837978</v>
      </c>
      <c r="I21" s="111">
        <v>13.267435000000001</v>
      </c>
      <c r="J21" s="111">
        <v>13.711257</v>
      </c>
      <c r="K21" s="111">
        <v>14.169926</v>
      </c>
      <c r="L21" s="111">
        <v>14.643939</v>
      </c>
      <c r="M21" s="111">
        <v>15.133808</v>
      </c>
      <c r="N21" s="111">
        <v>15.640065</v>
      </c>
      <c r="O21" s="111">
        <v>16.163256000000001</v>
      </c>
      <c r="P21" s="111">
        <v>16.703949999999999</v>
      </c>
      <c r="Q21" s="111">
        <v>17.262730999999999</v>
      </c>
      <c r="R21" s="111">
        <v>17.840204</v>
      </c>
      <c r="S21" s="111">
        <v>18.436995</v>
      </c>
      <c r="T21" s="111">
        <v>19.053750000000001</v>
      </c>
      <c r="U21" s="111">
        <v>19.691136</v>
      </c>
      <c r="V21" s="111">
        <v>20.349844000000001</v>
      </c>
      <c r="W21" s="111">
        <v>21.030587000000001</v>
      </c>
    </row>
    <row r="22" spans="1:56" s="110" customFormat="1" x14ac:dyDescent="0.2">
      <c r="A22" s="78"/>
      <c r="B22" s="78" t="s">
        <v>134</v>
      </c>
      <c r="C22" s="78"/>
      <c r="D22" s="105">
        <f t="shared" ref="D22:W22" si="3">SUM(D5:D21)</f>
        <v>51.412219</v>
      </c>
      <c r="E22" s="105">
        <f t="shared" si="3"/>
        <v>54.225518000000008</v>
      </c>
      <c r="F22" s="105">
        <f t="shared" si="3"/>
        <v>56.971396000000013</v>
      </c>
      <c r="G22" s="105">
        <f t="shared" si="3"/>
        <v>59.588090000000015</v>
      </c>
      <c r="H22" s="105">
        <f t="shared" si="3"/>
        <v>62.421594000000006</v>
      </c>
      <c r="I22" s="105">
        <f t="shared" si="3"/>
        <v>65.393903000000009</v>
      </c>
      <c r="J22" s="105">
        <f t="shared" si="3"/>
        <v>68.207541000000006</v>
      </c>
      <c r="K22" s="105">
        <f t="shared" si="3"/>
        <v>71.175617000000003</v>
      </c>
      <c r="L22" s="105">
        <f t="shared" si="3"/>
        <v>74.242880999999997</v>
      </c>
      <c r="M22" s="105">
        <f t="shared" si="3"/>
        <v>77.414626999999996</v>
      </c>
      <c r="N22" s="105">
        <f t="shared" si="3"/>
        <v>80.517037999999985</v>
      </c>
      <c r="O22" s="105">
        <f t="shared" si="3"/>
        <v>83.735050000000001</v>
      </c>
      <c r="P22" s="105">
        <f t="shared" si="3"/>
        <v>86.896062000000001</v>
      </c>
      <c r="Q22" s="105">
        <f t="shared" si="3"/>
        <v>90.241146000000001</v>
      </c>
      <c r="R22" s="105">
        <f t="shared" si="3"/>
        <v>93.656527000000011</v>
      </c>
      <c r="S22" s="105">
        <f t="shared" si="3"/>
        <v>96.914878999999956</v>
      </c>
      <c r="T22" s="105">
        <f t="shared" si="3"/>
        <v>100.43480700000001</v>
      </c>
      <c r="U22" s="105">
        <f t="shared" si="3"/>
        <v>103.990064</v>
      </c>
      <c r="V22" s="105">
        <f t="shared" si="3"/>
        <v>107.75873099999998</v>
      </c>
      <c r="W22" s="105">
        <f t="shared" si="3"/>
        <v>111.62934499999999</v>
      </c>
      <c r="X22" s="108"/>
      <c r="Y22" s="113"/>
    </row>
    <row r="24" spans="1:56" x14ac:dyDescent="0.2">
      <c r="C24" s="77" t="s">
        <v>135</v>
      </c>
      <c r="D24" s="114">
        <v>5.2974569999999996</v>
      </c>
      <c r="E24" s="114">
        <v>5.7224349999999999</v>
      </c>
      <c r="F24" s="114">
        <v>6.1198790000000001</v>
      </c>
      <c r="G24" s="114">
        <v>6.4555990000000003</v>
      </c>
      <c r="H24" s="114">
        <v>6.8831129999999998</v>
      </c>
      <c r="I24" s="114">
        <v>7.3622439999999996</v>
      </c>
      <c r="J24" s="114">
        <v>7.7527540000000004</v>
      </c>
      <c r="K24" s="114">
        <v>8.1947229999999998</v>
      </c>
      <c r="L24" s="114">
        <v>8.6597390000000001</v>
      </c>
      <c r="M24" s="114">
        <v>9.1474240000000009</v>
      </c>
      <c r="N24" s="114">
        <v>9.5755300000000005</v>
      </c>
      <c r="O24" s="114">
        <v>10.026434</v>
      </c>
      <c r="P24" s="114">
        <v>10.418756999999999</v>
      </c>
      <c r="Q24" s="114">
        <v>10.860854</v>
      </c>
      <c r="R24" s="114">
        <v>11.298495000000001</v>
      </c>
      <c r="S24" s="114">
        <v>11.625454</v>
      </c>
      <c r="T24" s="114">
        <v>12.031615</v>
      </c>
      <c r="U24" s="114">
        <v>12.411293000000001</v>
      </c>
      <c r="V24" s="114">
        <v>12.844134</v>
      </c>
      <c r="W24" s="114">
        <v>13.277051</v>
      </c>
    </row>
    <row r="25" spans="1:56" x14ac:dyDescent="0.2">
      <c r="C25" s="77" t="s">
        <v>136</v>
      </c>
      <c r="D25" s="114">
        <v>0.136543</v>
      </c>
      <c r="E25" s="114">
        <v>0.14311399999999999</v>
      </c>
      <c r="F25" s="114">
        <v>0.14960999999999999</v>
      </c>
      <c r="G25" s="114">
        <v>0.15592</v>
      </c>
      <c r="H25" s="114">
        <v>0.16267400000000001</v>
      </c>
      <c r="I25" s="114">
        <v>0.16973199999999999</v>
      </c>
      <c r="J25" s="114">
        <v>0.17655699999999999</v>
      </c>
      <c r="K25" s="114">
        <v>0.18371899999999999</v>
      </c>
      <c r="L25" s="114">
        <v>0.19112000000000001</v>
      </c>
      <c r="M25" s="114">
        <v>0.198771</v>
      </c>
      <c r="N25" s="114">
        <v>0.20635899999999999</v>
      </c>
      <c r="O25" s="114">
        <v>0.214223</v>
      </c>
      <c r="P25" s="114">
        <v>0.22205</v>
      </c>
      <c r="Q25" s="114">
        <v>0.23028199999999999</v>
      </c>
      <c r="R25" s="114">
        <v>0.23871300000000001</v>
      </c>
      <c r="S25" s="114">
        <v>0.24693499999999999</v>
      </c>
      <c r="T25" s="114">
        <v>0.25570799999999999</v>
      </c>
      <c r="U25" s="114">
        <v>0.26462599999999997</v>
      </c>
      <c r="V25" s="114">
        <v>0.27401300000000001</v>
      </c>
      <c r="W25" s="114">
        <v>0.28367100000000001</v>
      </c>
    </row>
    <row r="26" spans="1:56" x14ac:dyDescent="0.2">
      <c r="C26" s="77" t="s">
        <v>137</v>
      </c>
      <c r="D26" s="114">
        <v>4.217206</v>
      </c>
      <c r="E26" s="114">
        <v>4.4201699999999997</v>
      </c>
      <c r="F26" s="114">
        <v>4.6207929999999999</v>
      </c>
      <c r="G26" s="114">
        <v>4.8156780000000001</v>
      </c>
      <c r="H26" s="114">
        <v>5.0242740000000001</v>
      </c>
      <c r="I26" s="114">
        <v>5.2422719999999998</v>
      </c>
      <c r="J26" s="114">
        <v>5.453068</v>
      </c>
      <c r="K26" s="114">
        <v>5.6742679999999996</v>
      </c>
      <c r="L26" s="114">
        <v>5.9028419999999997</v>
      </c>
      <c r="M26" s="114">
        <v>6.1391520000000002</v>
      </c>
      <c r="N26" s="114">
        <v>6.3735249999999999</v>
      </c>
      <c r="O26" s="114">
        <v>6.6163939999999997</v>
      </c>
      <c r="P26" s="114">
        <v>6.8581570000000003</v>
      </c>
      <c r="Q26" s="114">
        <v>7.1123940000000001</v>
      </c>
      <c r="R26" s="114">
        <v>7.3728049999999996</v>
      </c>
      <c r="S26" s="114">
        <v>7.6267290000000001</v>
      </c>
      <c r="T26" s="114">
        <v>7.8977009999999996</v>
      </c>
      <c r="U26" s="114">
        <v>8.1731250000000006</v>
      </c>
      <c r="V26" s="114">
        <v>8.4630639999999993</v>
      </c>
      <c r="W26" s="114">
        <v>8.7613570000000003</v>
      </c>
    </row>
    <row r="27" spans="1:56" x14ac:dyDescent="0.2">
      <c r="C27" s="77" t="s">
        <v>138</v>
      </c>
      <c r="D27" s="114">
        <v>1.4810380000000001</v>
      </c>
      <c r="E27" s="114">
        <v>1.5305820000000001</v>
      </c>
      <c r="F27" s="114">
        <v>1.5817829999999999</v>
      </c>
      <c r="G27" s="114">
        <v>1.6346970000000001</v>
      </c>
      <c r="H27" s="114">
        <v>1.689381</v>
      </c>
      <c r="I27" s="114">
        <v>1.7458940000000001</v>
      </c>
      <c r="J27" s="114">
        <v>1.804298</v>
      </c>
      <c r="K27" s="114">
        <v>1.864655</v>
      </c>
      <c r="L27" s="114">
        <v>1.9270309999999999</v>
      </c>
      <c r="M27" s="114">
        <v>1.991495</v>
      </c>
      <c r="N27" s="114">
        <v>2.0581140000000002</v>
      </c>
      <c r="O27" s="114">
        <v>2.1269619999999998</v>
      </c>
      <c r="P27" s="114">
        <v>2.1981130000000002</v>
      </c>
      <c r="Q27" s="114">
        <v>2.2716449999999999</v>
      </c>
      <c r="R27" s="114">
        <v>2.3476360000000001</v>
      </c>
      <c r="S27" s="114">
        <v>2.4261689999999998</v>
      </c>
      <c r="T27" s="114">
        <v>2.5073289999999999</v>
      </c>
      <c r="U27" s="114">
        <v>2.5912039999999998</v>
      </c>
      <c r="V27" s="114">
        <v>2.677886</v>
      </c>
      <c r="W27" s="114">
        <v>2.7674660000000002</v>
      </c>
    </row>
    <row r="28" spans="1:56" x14ac:dyDescent="0.2">
      <c r="C28" s="77" t="s">
        <v>139</v>
      </c>
      <c r="D28" s="114">
        <v>34.189782000000001</v>
      </c>
      <c r="E28" s="114">
        <v>36.893478000000002</v>
      </c>
      <c r="F28" s="114">
        <v>39.484096999999998</v>
      </c>
      <c r="G28" s="114">
        <v>41.976480000000002</v>
      </c>
      <c r="H28" s="114">
        <v>44.468446999999998</v>
      </c>
      <c r="I28" s="114">
        <v>46.963534000000003</v>
      </c>
      <c r="J28" s="114">
        <v>49.415380999999996</v>
      </c>
      <c r="K28" s="114">
        <v>51.905929</v>
      </c>
      <c r="L28" s="114">
        <v>54.436311000000003</v>
      </c>
      <c r="M28" s="114">
        <v>57.019021000000002</v>
      </c>
      <c r="N28" s="114">
        <v>59.626918000000003</v>
      </c>
      <c r="O28" s="114">
        <v>62.308585000000001</v>
      </c>
      <c r="P28" s="114">
        <v>65.035247999999996</v>
      </c>
      <c r="Q28" s="114">
        <v>67.865996999999993</v>
      </c>
      <c r="R28" s="114">
        <v>70.783455000000004</v>
      </c>
      <c r="S28" s="114">
        <v>73.745538999999994</v>
      </c>
      <c r="T28" s="114">
        <v>76.848117999999999</v>
      </c>
      <c r="U28" s="114">
        <v>80.048828</v>
      </c>
      <c r="V28" s="114">
        <v>83.391715000000005</v>
      </c>
      <c r="W28" s="114">
        <v>86.858767999999998</v>
      </c>
      <c r="Y28" s="115"/>
    </row>
    <row r="29" spans="1:56" s="110" customFormat="1" x14ac:dyDescent="0.2">
      <c r="A29" s="78"/>
      <c r="B29" s="78" t="s">
        <v>140</v>
      </c>
      <c r="C29" s="78"/>
      <c r="D29" s="105">
        <f t="shared" ref="D29:W29" si="4">SUM(D24:D28)</f>
        <v>45.322026000000001</v>
      </c>
      <c r="E29" s="105">
        <f t="shared" si="4"/>
        <v>48.709779000000005</v>
      </c>
      <c r="F29" s="105">
        <f t="shared" si="4"/>
        <v>51.956161999999999</v>
      </c>
      <c r="G29" s="105">
        <f t="shared" si="4"/>
        <v>55.038374000000005</v>
      </c>
      <c r="H29" s="105">
        <f t="shared" si="4"/>
        <v>58.227888999999998</v>
      </c>
      <c r="I29" s="105">
        <f t="shared" si="4"/>
        <v>61.483676000000003</v>
      </c>
      <c r="J29" s="105">
        <f t="shared" si="4"/>
        <v>64.602058</v>
      </c>
      <c r="K29" s="105">
        <f t="shared" si="4"/>
        <v>67.823294000000004</v>
      </c>
      <c r="L29" s="105">
        <f t="shared" si="4"/>
        <v>71.117042999999995</v>
      </c>
      <c r="M29" s="105">
        <f t="shared" si="4"/>
        <v>74.495863</v>
      </c>
      <c r="N29" s="105">
        <f t="shared" si="4"/>
        <v>77.840446</v>
      </c>
      <c r="O29" s="105">
        <f t="shared" si="4"/>
        <v>81.292597999999998</v>
      </c>
      <c r="P29" s="105">
        <f t="shared" si="4"/>
        <v>84.732325000000003</v>
      </c>
      <c r="Q29" s="105">
        <f t="shared" si="4"/>
        <v>88.341172</v>
      </c>
      <c r="R29" s="105">
        <f t="shared" si="4"/>
        <v>92.041104000000004</v>
      </c>
      <c r="S29" s="105">
        <f t="shared" si="4"/>
        <v>95.670825999999991</v>
      </c>
      <c r="T29" s="105">
        <f t="shared" si="4"/>
        <v>99.540470999999997</v>
      </c>
      <c r="U29" s="105">
        <f t="shared" si="4"/>
        <v>103.489076</v>
      </c>
      <c r="V29" s="105">
        <f t="shared" si="4"/>
        <v>107.650812</v>
      </c>
      <c r="W29" s="105">
        <f t="shared" si="4"/>
        <v>111.948313</v>
      </c>
      <c r="X29" s="108"/>
      <c r="Y29" s="113"/>
    </row>
    <row r="31" spans="1:56" s="118" customFormat="1" ht="13" x14ac:dyDescent="0.15">
      <c r="A31" s="116"/>
      <c r="B31" s="117" t="s">
        <v>141</v>
      </c>
      <c r="D31" s="117">
        <f>D1</f>
        <v>2011</v>
      </c>
      <c r="E31" s="117">
        <f t="shared" ref="E31:BA31" si="5">D31+1</f>
        <v>2012</v>
      </c>
      <c r="F31" s="117">
        <f t="shared" si="5"/>
        <v>2013</v>
      </c>
      <c r="G31" s="117">
        <f t="shared" si="5"/>
        <v>2014</v>
      </c>
      <c r="H31" s="117">
        <f t="shared" si="5"/>
        <v>2015</v>
      </c>
      <c r="I31" s="117">
        <f t="shared" si="5"/>
        <v>2016</v>
      </c>
      <c r="J31" s="117">
        <f t="shared" si="5"/>
        <v>2017</v>
      </c>
      <c r="K31" s="117">
        <f t="shared" si="5"/>
        <v>2018</v>
      </c>
      <c r="L31" s="117">
        <f t="shared" si="5"/>
        <v>2019</v>
      </c>
      <c r="M31" s="117">
        <f t="shared" si="5"/>
        <v>2020</v>
      </c>
      <c r="N31" s="117">
        <f t="shared" si="5"/>
        <v>2021</v>
      </c>
      <c r="O31" s="117">
        <f t="shared" si="5"/>
        <v>2022</v>
      </c>
      <c r="P31" s="117">
        <f t="shared" si="5"/>
        <v>2023</v>
      </c>
      <c r="Q31" s="117">
        <f t="shared" si="5"/>
        <v>2024</v>
      </c>
      <c r="R31" s="117">
        <f t="shared" si="5"/>
        <v>2025</v>
      </c>
      <c r="S31" s="117">
        <f t="shared" si="5"/>
        <v>2026</v>
      </c>
      <c r="T31" s="117">
        <f t="shared" si="5"/>
        <v>2027</v>
      </c>
      <c r="U31" s="117">
        <f t="shared" si="5"/>
        <v>2028</v>
      </c>
      <c r="V31" s="117">
        <f t="shared" si="5"/>
        <v>2029</v>
      </c>
      <c r="W31" s="117">
        <f t="shared" si="5"/>
        <v>2030</v>
      </c>
      <c r="X31" s="117">
        <f t="shared" si="5"/>
        <v>2031</v>
      </c>
      <c r="Y31" s="117">
        <f t="shared" si="5"/>
        <v>2032</v>
      </c>
      <c r="Z31" s="117">
        <f t="shared" si="5"/>
        <v>2033</v>
      </c>
      <c r="AA31" s="117">
        <f t="shared" si="5"/>
        <v>2034</v>
      </c>
      <c r="AB31" s="117">
        <f t="shared" si="5"/>
        <v>2035</v>
      </c>
      <c r="AC31" s="117">
        <f t="shared" si="5"/>
        <v>2036</v>
      </c>
      <c r="AD31" s="117">
        <f t="shared" si="5"/>
        <v>2037</v>
      </c>
      <c r="AE31" s="117">
        <f t="shared" si="5"/>
        <v>2038</v>
      </c>
      <c r="AF31" s="117">
        <f t="shared" si="5"/>
        <v>2039</v>
      </c>
      <c r="AG31" s="117">
        <f t="shared" si="5"/>
        <v>2040</v>
      </c>
      <c r="AH31" s="117">
        <f t="shared" si="5"/>
        <v>2041</v>
      </c>
      <c r="AI31" s="117">
        <f t="shared" si="5"/>
        <v>2042</v>
      </c>
      <c r="AJ31" s="117">
        <f t="shared" si="5"/>
        <v>2043</v>
      </c>
      <c r="AK31" s="117">
        <f t="shared" si="5"/>
        <v>2044</v>
      </c>
      <c r="AL31" s="117">
        <f t="shared" si="5"/>
        <v>2045</v>
      </c>
      <c r="AM31" s="117">
        <f t="shared" si="5"/>
        <v>2046</v>
      </c>
      <c r="AN31" s="117">
        <f t="shared" si="5"/>
        <v>2047</v>
      </c>
      <c r="AO31" s="117">
        <f t="shared" si="5"/>
        <v>2048</v>
      </c>
      <c r="AP31" s="117">
        <f t="shared" si="5"/>
        <v>2049</v>
      </c>
      <c r="AQ31" s="117">
        <f t="shared" si="5"/>
        <v>2050</v>
      </c>
      <c r="AR31" s="117">
        <f t="shared" si="5"/>
        <v>2051</v>
      </c>
      <c r="AS31" s="117">
        <f t="shared" si="5"/>
        <v>2052</v>
      </c>
      <c r="AT31" s="117">
        <f t="shared" si="5"/>
        <v>2053</v>
      </c>
      <c r="AU31" s="117">
        <f t="shared" si="5"/>
        <v>2054</v>
      </c>
      <c r="AV31" s="117">
        <f t="shared" si="5"/>
        <v>2055</v>
      </c>
      <c r="AW31" s="117">
        <f t="shared" si="5"/>
        <v>2056</v>
      </c>
      <c r="AX31" s="117">
        <f t="shared" si="5"/>
        <v>2057</v>
      </c>
      <c r="AY31" s="117">
        <f t="shared" si="5"/>
        <v>2058</v>
      </c>
      <c r="AZ31" s="117">
        <f t="shared" si="5"/>
        <v>2059</v>
      </c>
      <c r="BA31" s="117">
        <f t="shared" si="5"/>
        <v>2060</v>
      </c>
      <c r="BB31" s="117"/>
      <c r="BC31" s="117"/>
      <c r="BD31" s="117"/>
    </row>
    <row r="32" spans="1:56" s="118" customFormat="1" ht="13" x14ac:dyDescent="0.15">
      <c r="A32" s="116"/>
      <c r="B32" s="119"/>
      <c r="C32" s="120" t="s">
        <v>142</v>
      </c>
      <c r="D32" s="121">
        <v>3.5999999999999997E-2</v>
      </c>
      <c r="E32" s="121">
        <v>3.5999999999999997E-2</v>
      </c>
      <c r="F32" s="121">
        <v>3.5999999999999997E-2</v>
      </c>
      <c r="G32" s="121">
        <v>3.5999999999999997E-2</v>
      </c>
      <c r="H32" s="121">
        <v>3.5999999999999997E-2</v>
      </c>
      <c r="I32" s="121">
        <v>3.5999999999999997E-2</v>
      </c>
      <c r="J32" s="121">
        <v>3.5999999999999997E-2</v>
      </c>
      <c r="K32" s="121">
        <v>3.5999999999999997E-2</v>
      </c>
      <c r="L32" s="121">
        <v>3.5999999999999997E-2</v>
      </c>
      <c r="M32" s="121">
        <v>3.5999999999999997E-2</v>
      </c>
      <c r="N32" s="121">
        <v>3.5999999999999997E-2</v>
      </c>
      <c r="O32" s="121">
        <v>3.5999999999999997E-2</v>
      </c>
      <c r="P32" s="121">
        <v>3.5999999999999997E-2</v>
      </c>
      <c r="Q32" s="121">
        <v>3.5999999999999997E-2</v>
      </c>
      <c r="R32" s="121">
        <v>3.5999999999999997E-2</v>
      </c>
      <c r="S32" s="121">
        <v>3.5999999999999997E-2</v>
      </c>
      <c r="T32" s="121">
        <v>3.5999999999999997E-2</v>
      </c>
      <c r="U32" s="121">
        <v>3.5999999999999997E-2</v>
      </c>
      <c r="V32" s="121">
        <v>3.5999999999999997E-2</v>
      </c>
      <c r="W32" s="121">
        <v>3.5999999999999997E-2</v>
      </c>
      <c r="X32" s="121">
        <v>3.5999999999999997E-2</v>
      </c>
      <c r="Y32" s="121">
        <v>3.5999999999999997E-2</v>
      </c>
      <c r="Z32" s="121">
        <v>3.5999999999999997E-2</v>
      </c>
      <c r="AA32" s="121">
        <v>3.5999999999999997E-2</v>
      </c>
      <c r="AB32" s="121">
        <v>3.5999999999999997E-2</v>
      </c>
      <c r="AC32" s="121">
        <v>3.5999999999999997E-2</v>
      </c>
      <c r="AD32" s="121">
        <v>3.5999999999999997E-2</v>
      </c>
      <c r="AE32" s="121">
        <v>3.5999999999999997E-2</v>
      </c>
      <c r="AF32" s="121">
        <v>3.5999999999999997E-2</v>
      </c>
      <c r="AG32" s="121">
        <v>3.5999999999999997E-2</v>
      </c>
      <c r="AH32" s="121">
        <v>3.5999999999999997E-2</v>
      </c>
      <c r="AI32" s="121">
        <v>3.5999999999999997E-2</v>
      </c>
      <c r="AJ32" s="121">
        <v>3.5999999999999997E-2</v>
      </c>
      <c r="AK32" s="121">
        <v>3.5999999999999997E-2</v>
      </c>
      <c r="AL32" s="121">
        <v>3.5999999999999997E-2</v>
      </c>
      <c r="AM32" s="121">
        <v>3.5999999999999997E-2</v>
      </c>
      <c r="AN32" s="121">
        <v>3.5999999999999997E-2</v>
      </c>
      <c r="AO32" s="121">
        <v>3.5999999999999997E-2</v>
      </c>
      <c r="AP32" s="121">
        <v>3.5999999999999997E-2</v>
      </c>
      <c r="AQ32" s="121">
        <v>3.5999999999999997E-2</v>
      </c>
      <c r="AR32" s="121">
        <v>3.5999999999999997E-2</v>
      </c>
      <c r="AS32" s="121">
        <v>3.5999999999999997E-2</v>
      </c>
      <c r="AT32" s="121">
        <v>3.5999999999999997E-2</v>
      </c>
      <c r="AU32" s="121">
        <v>3.5999999999999997E-2</v>
      </c>
      <c r="AV32" s="121">
        <v>3.5999999999999997E-2</v>
      </c>
      <c r="AW32" s="121">
        <v>3.5999999999999997E-2</v>
      </c>
      <c r="AX32" s="121">
        <v>3.5999999999999997E-2</v>
      </c>
      <c r="AY32" s="121">
        <v>3.5999999999999997E-2</v>
      </c>
      <c r="AZ32" s="121">
        <v>3.5999999999999997E-2</v>
      </c>
      <c r="BA32" s="121">
        <v>3.5999999999999997E-2</v>
      </c>
    </row>
    <row r="33" spans="1:53" s="118" customFormat="1" ht="13" x14ac:dyDescent="0.15">
      <c r="A33" s="116"/>
      <c r="B33" s="119"/>
      <c r="C33" s="120" t="s">
        <v>143</v>
      </c>
      <c r="D33" s="121">
        <v>3.5999999999999997E-2</v>
      </c>
      <c r="E33" s="121">
        <f t="shared" ref="E33:BA33" si="6">D33</f>
        <v>3.5999999999999997E-2</v>
      </c>
      <c r="F33" s="121">
        <f t="shared" si="6"/>
        <v>3.5999999999999997E-2</v>
      </c>
      <c r="G33" s="121">
        <f t="shared" si="6"/>
        <v>3.5999999999999997E-2</v>
      </c>
      <c r="H33" s="121">
        <f t="shared" si="6"/>
        <v>3.5999999999999997E-2</v>
      </c>
      <c r="I33" s="121">
        <f t="shared" si="6"/>
        <v>3.5999999999999997E-2</v>
      </c>
      <c r="J33" s="121">
        <f t="shared" si="6"/>
        <v>3.5999999999999997E-2</v>
      </c>
      <c r="K33" s="121">
        <f t="shared" si="6"/>
        <v>3.5999999999999997E-2</v>
      </c>
      <c r="L33" s="121">
        <f t="shared" si="6"/>
        <v>3.5999999999999997E-2</v>
      </c>
      <c r="M33" s="121">
        <f t="shared" si="6"/>
        <v>3.5999999999999997E-2</v>
      </c>
      <c r="N33" s="121">
        <f t="shared" si="6"/>
        <v>3.5999999999999997E-2</v>
      </c>
      <c r="O33" s="121">
        <f t="shared" si="6"/>
        <v>3.5999999999999997E-2</v>
      </c>
      <c r="P33" s="121">
        <f t="shared" si="6"/>
        <v>3.5999999999999997E-2</v>
      </c>
      <c r="Q33" s="121">
        <f t="shared" si="6"/>
        <v>3.5999999999999997E-2</v>
      </c>
      <c r="R33" s="121">
        <f t="shared" si="6"/>
        <v>3.5999999999999997E-2</v>
      </c>
      <c r="S33" s="121">
        <f t="shared" si="6"/>
        <v>3.5999999999999997E-2</v>
      </c>
      <c r="T33" s="121">
        <f t="shared" si="6"/>
        <v>3.5999999999999997E-2</v>
      </c>
      <c r="U33" s="121">
        <f t="shared" si="6"/>
        <v>3.5999999999999997E-2</v>
      </c>
      <c r="V33" s="121">
        <f t="shared" si="6"/>
        <v>3.5999999999999997E-2</v>
      </c>
      <c r="W33" s="121">
        <f t="shared" si="6"/>
        <v>3.5999999999999997E-2</v>
      </c>
      <c r="X33" s="121">
        <f t="shared" si="6"/>
        <v>3.5999999999999997E-2</v>
      </c>
      <c r="Y33" s="121">
        <f t="shared" si="6"/>
        <v>3.5999999999999997E-2</v>
      </c>
      <c r="Z33" s="121">
        <f t="shared" si="6"/>
        <v>3.5999999999999997E-2</v>
      </c>
      <c r="AA33" s="121">
        <f t="shared" si="6"/>
        <v>3.5999999999999997E-2</v>
      </c>
      <c r="AB33" s="121">
        <f t="shared" si="6"/>
        <v>3.5999999999999997E-2</v>
      </c>
      <c r="AC33" s="121">
        <f t="shared" si="6"/>
        <v>3.5999999999999997E-2</v>
      </c>
      <c r="AD33" s="121">
        <f t="shared" si="6"/>
        <v>3.5999999999999997E-2</v>
      </c>
      <c r="AE33" s="121">
        <f t="shared" si="6"/>
        <v>3.5999999999999997E-2</v>
      </c>
      <c r="AF33" s="121">
        <f t="shared" si="6"/>
        <v>3.5999999999999997E-2</v>
      </c>
      <c r="AG33" s="121">
        <f t="shared" si="6"/>
        <v>3.5999999999999997E-2</v>
      </c>
      <c r="AH33" s="121">
        <f t="shared" si="6"/>
        <v>3.5999999999999997E-2</v>
      </c>
      <c r="AI33" s="121">
        <f t="shared" si="6"/>
        <v>3.5999999999999997E-2</v>
      </c>
      <c r="AJ33" s="121">
        <f t="shared" si="6"/>
        <v>3.5999999999999997E-2</v>
      </c>
      <c r="AK33" s="121">
        <f t="shared" si="6"/>
        <v>3.5999999999999997E-2</v>
      </c>
      <c r="AL33" s="121">
        <f t="shared" si="6"/>
        <v>3.5999999999999997E-2</v>
      </c>
      <c r="AM33" s="121">
        <f t="shared" si="6"/>
        <v>3.5999999999999997E-2</v>
      </c>
      <c r="AN33" s="121">
        <f t="shared" si="6"/>
        <v>3.5999999999999997E-2</v>
      </c>
      <c r="AO33" s="121">
        <f t="shared" si="6"/>
        <v>3.5999999999999997E-2</v>
      </c>
      <c r="AP33" s="121">
        <f t="shared" si="6"/>
        <v>3.5999999999999997E-2</v>
      </c>
      <c r="AQ33" s="121">
        <f t="shared" si="6"/>
        <v>3.5999999999999997E-2</v>
      </c>
      <c r="AR33" s="121">
        <f t="shared" si="6"/>
        <v>3.5999999999999997E-2</v>
      </c>
      <c r="AS33" s="121">
        <f t="shared" si="6"/>
        <v>3.5999999999999997E-2</v>
      </c>
      <c r="AT33" s="121">
        <f t="shared" si="6"/>
        <v>3.5999999999999997E-2</v>
      </c>
      <c r="AU33" s="121">
        <f t="shared" si="6"/>
        <v>3.5999999999999997E-2</v>
      </c>
      <c r="AV33" s="121">
        <f t="shared" si="6"/>
        <v>3.5999999999999997E-2</v>
      </c>
      <c r="AW33" s="121">
        <f t="shared" si="6"/>
        <v>3.5999999999999997E-2</v>
      </c>
      <c r="AX33" s="121">
        <f t="shared" si="6"/>
        <v>3.5999999999999997E-2</v>
      </c>
      <c r="AY33" s="121">
        <f t="shared" si="6"/>
        <v>3.5999999999999997E-2</v>
      </c>
      <c r="AZ33" s="121">
        <f t="shared" si="6"/>
        <v>3.5999999999999997E-2</v>
      </c>
      <c r="BA33" s="121">
        <f t="shared" si="6"/>
        <v>3.5999999999999997E-2</v>
      </c>
    </row>
    <row r="34" spans="1:53" s="118" customFormat="1" ht="13" x14ac:dyDescent="0.15">
      <c r="A34" s="116"/>
      <c r="B34" s="119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</row>
    <row r="35" spans="1:53" s="65" customFormat="1" ht="13" x14ac:dyDescent="0.15">
      <c r="A35" s="119"/>
      <c r="B35" s="119"/>
      <c r="C35" s="120" t="s">
        <v>144</v>
      </c>
      <c r="D35" s="122">
        <v>100</v>
      </c>
      <c r="E35" s="122">
        <f t="shared" ref="E35:BA36" si="7">D35*(1+E32)</f>
        <v>103.60000000000001</v>
      </c>
      <c r="F35" s="122">
        <f t="shared" si="7"/>
        <v>107.32960000000001</v>
      </c>
      <c r="G35" s="122">
        <f t="shared" si="7"/>
        <v>111.19346560000001</v>
      </c>
      <c r="H35" s="122">
        <f t="shared" si="7"/>
        <v>115.19643036160001</v>
      </c>
      <c r="I35" s="122">
        <f t="shared" si="7"/>
        <v>119.34350185461761</v>
      </c>
      <c r="J35" s="122">
        <f t="shared" si="7"/>
        <v>123.63986792138385</v>
      </c>
      <c r="K35" s="122">
        <f t="shared" si="7"/>
        <v>128.09090316655369</v>
      </c>
      <c r="L35" s="122">
        <f t="shared" si="7"/>
        <v>132.70217568054963</v>
      </c>
      <c r="M35" s="122">
        <f t="shared" si="7"/>
        <v>137.47945400504943</v>
      </c>
      <c r="N35" s="122">
        <f t="shared" si="7"/>
        <v>142.42871434923123</v>
      </c>
      <c r="O35" s="122">
        <f t="shared" si="7"/>
        <v>147.55614806580357</v>
      </c>
      <c r="P35" s="122">
        <f t="shared" si="7"/>
        <v>152.8681693961725</v>
      </c>
      <c r="Q35" s="122">
        <f t="shared" si="7"/>
        <v>158.37142349443471</v>
      </c>
      <c r="R35" s="122">
        <f t="shared" si="7"/>
        <v>164.07279474023437</v>
      </c>
      <c r="S35" s="122">
        <f t="shared" si="7"/>
        <v>169.97941535088282</v>
      </c>
      <c r="T35" s="122">
        <f t="shared" si="7"/>
        <v>176.0986743035146</v>
      </c>
      <c r="U35" s="122">
        <f t="shared" si="7"/>
        <v>182.43822657844112</v>
      </c>
      <c r="V35" s="122">
        <f t="shared" si="7"/>
        <v>189.00600273526501</v>
      </c>
      <c r="W35" s="122">
        <f t="shared" si="7"/>
        <v>195.81021883373455</v>
      </c>
      <c r="X35" s="122">
        <f t="shared" si="7"/>
        <v>202.85938671174901</v>
      </c>
      <c r="Y35" s="122">
        <f t="shared" si="7"/>
        <v>210.16232463337198</v>
      </c>
      <c r="Z35" s="122">
        <f t="shared" si="7"/>
        <v>217.72816832017338</v>
      </c>
      <c r="AA35" s="122">
        <f t="shared" si="7"/>
        <v>225.56638237969963</v>
      </c>
      <c r="AB35" s="122">
        <f t="shared" si="7"/>
        <v>233.68677214536882</v>
      </c>
      <c r="AC35" s="122">
        <f t="shared" si="7"/>
        <v>242.09949594260212</v>
      </c>
      <c r="AD35" s="122">
        <f t="shared" si="7"/>
        <v>250.8150777965358</v>
      </c>
      <c r="AE35" s="122">
        <f t="shared" si="7"/>
        <v>259.84442059721113</v>
      </c>
      <c r="AF35" s="122">
        <f t="shared" si="7"/>
        <v>269.19881973871071</v>
      </c>
      <c r="AG35" s="122">
        <f t="shared" si="7"/>
        <v>278.88997724930431</v>
      </c>
      <c r="AH35" s="122">
        <f t="shared" si="7"/>
        <v>288.9300164302793</v>
      </c>
      <c r="AI35" s="122">
        <f t="shared" si="7"/>
        <v>299.33149702176934</v>
      </c>
      <c r="AJ35" s="122">
        <f t="shared" si="7"/>
        <v>310.10743091455305</v>
      </c>
      <c r="AK35" s="122">
        <f t="shared" si="7"/>
        <v>321.27129842747695</v>
      </c>
      <c r="AL35" s="122">
        <f t="shared" si="7"/>
        <v>332.83706517086614</v>
      </c>
      <c r="AM35" s="122">
        <f t="shared" si="7"/>
        <v>344.81919951701735</v>
      </c>
      <c r="AN35" s="122">
        <f t="shared" si="7"/>
        <v>357.23269069962998</v>
      </c>
      <c r="AO35" s="122">
        <f t="shared" si="7"/>
        <v>370.09306756481669</v>
      </c>
      <c r="AP35" s="122">
        <f t="shared" si="7"/>
        <v>383.41641799715012</v>
      </c>
      <c r="AQ35" s="122">
        <f t="shared" si="7"/>
        <v>397.21940904504754</v>
      </c>
      <c r="AR35" s="122">
        <f t="shared" si="7"/>
        <v>411.51930777066929</v>
      </c>
      <c r="AS35" s="122">
        <f t="shared" si="7"/>
        <v>426.33400285041341</v>
      </c>
      <c r="AT35" s="122">
        <f t="shared" si="7"/>
        <v>441.6820269530283</v>
      </c>
      <c r="AU35" s="122">
        <f t="shared" si="7"/>
        <v>457.58257992333733</v>
      </c>
      <c r="AV35" s="122">
        <f t="shared" si="7"/>
        <v>474.05555280057752</v>
      </c>
      <c r="AW35" s="122">
        <f t="shared" si="7"/>
        <v>491.12155270139834</v>
      </c>
      <c r="AX35" s="122">
        <f t="shared" si="7"/>
        <v>508.80192859864871</v>
      </c>
      <c r="AY35" s="122">
        <f t="shared" si="7"/>
        <v>527.1187980282001</v>
      </c>
      <c r="AZ35" s="122">
        <f t="shared" si="7"/>
        <v>546.09507475721534</v>
      </c>
      <c r="BA35" s="122">
        <f t="shared" si="7"/>
        <v>565.75449744847515</v>
      </c>
    </row>
    <row r="36" spans="1:53" s="65" customFormat="1" ht="13" x14ac:dyDescent="0.15">
      <c r="A36" s="119"/>
      <c r="B36" s="119"/>
      <c r="C36" s="120" t="s">
        <v>144</v>
      </c>
      <c r="D36" s="122">
        <v>100</v>
      </c>
      <c r="E36" s="122">
        <f t="shared" si="7"/>
        <v>103.60000000000001</v>
      </c>
      <c r="F36" s="122">
        <f t="shared" si="7"/>
        <v>107.32960000000001</v>
      </c>
      <c r="G36" s="122">
        <f t="shared" si="7"/>
        <v>111.19346560000001</v>
      </c>
      <c r="H36" s="122">
        <f t="shared" si="7"/>
        <v>115.19643036160001</v>
      </c>
      <c r="I36" s="122">
        <f t="shared" si="7"/>
        <v>119.34350185461761</v>
      </c>
      <c r="J36" s="122">
        <f t="shared" si="7"/>
        <v>123.63986792138385</v>
      </c>
      <c r="K36" s="122">
        <f t="shared" si="7"/>
        <v>128.09090316655369</v>
      </c>
      <c r="L36" s="122">
        <f t="shared" si="7"/>
        <v>132.70217568054963</v>
      </c>
      <c r="M36" s="122">
        <f t="shared" si="7"/>
        <v>137.47945400504943</v>
      </c>
      <c r="N36" s="122">
        <f t="shared" si="7"/>
        <v>142.42871434923123</v>
      </c>
      <c r="O36" s="122">
        <f t="shared" si="7"/>
        <v>147.55614806580357</v>
      </c>
      <c r="P36" s="122">
        <f t="shared" si="7"/>
        <v>152.8681693961725</v>
      </c>
      <c r="Q36" s="122">
        <f t="shared" si="7"/>
        <v>158.37142349443471</v>
      </c>
      <c r="R36" s="122">
        <f t="shared" si="7"/>
        <v>164.07279474023437</v>
      </c>
      <c r="S36" s="122">
        <f t="shared" si="7"/>
        <v>169.97941535088282</v>
      </c>
      <c r="T36" s="122">
        <f t="shared" si="7"/>
        <v>176.0986743035146</v>
      </c>
      <c r="U36" s="122">
        <f t="shared" si="7"/>
        <v>182.43822657844112</v>
      </c>
      <c r="V36" s="122">
        <f t="shared" si="7"/>
        <v>189.00600273526501</v>
      </c>
      <c r="W36" s="122">
        <f t="shared" si="7"/>
        <v>195.81021883373455</v>
      </c>
      <c r="X36" s="122">
        <f t="shared" si="7"/>
        <v>202.85938671174901</v>
      </c>
      <c r="Y36" s="122">
        <f t="shared" si="7"/>
        <v>210.16232463337198</v>
      </c>
      <c r="Z36" s="122">
        <f t="shared" si="7"/>
        <v>217.72816832017338</v>
      </c>
      <c r="AA36" s="122">
        <f t="shared" si="7"/>
        <v>225.56638237969963</v>
      </c>
      <c r="AB36" s="122">
        <f t="shared" si="7"/>
        <v>233.68677214536882</v>
      </c>
      <c r="AC36" s="122">
        <f t="shared" si="7"/>
        <v>242.09949594260212</v>
      </c>
      <c r="AD36" s="122">
        <f t="shared" si="7"/>
        <v>250.8150777965358</v>
      </c>
      <c r="AE36" s="122">
        <f t="shared" si="7"/>
        <v>259.84442059721113</v>
      </c>
      <c r="AF36" s="122">
        <f t="shared" si="7"/>
        <v>269.19881973871071</v>
      </c>
      <c r="AG36" s="122">
        <f t="shared" si="7"/>
        <v>278.88997724930431</v>
      </c>
      <c r="AH36" s="122">
        <f t="shared" si="7"/>
        <v>288.9300164302793</v>
      </c>
      <c r="AI36" s="122">
        <f t="shared" si="7"/>
        <v>299.33149702176934</v>
      </c>
      <c r="AJ36" s="122">
        <f t="shared" si="7"/>
        <v>310.10743091455305</v>
      </c>
      <c r="AK36" s="122">
        <f t="shared" si="7"/>
        <v>321.27129842747695</v>
      </c>
      <c r="AL36" s="122">
        <f t="shared" si="7"/>
        <v>332.83706517086614</v>
      </c>
      <c r="AM36" s="122">
        <f t="shared" si="7"/>
        <v>344.81919951701735</v>
      </c>
      <c r="AN36" s="122">
        <f t="shared" si="7"/>
        <v>357.23269069962998</v>
      </c>
      <c r="AO36" s="122">
        <f t="shared" si="7"/>
        <v>370.09306756481669</v>
      </c>
      <c r="AP36" s="122">
        <f t="shared" si="7"/>
        <v>383.41641799715012</v>
      </c>
      <c r="AQ36" s="122">
        <f t="shared" si="7"/>
        <v>397.21940904504754</v>
      </c>
      <c r="AR36" s="122">
        <f t="shared" si="7"/>
        <v>411.51930777066929</v>
      </c>
      <c r="AS36" s="122">
        <f t="shared" si="7"/>
        <v>426.33400285041341</v>
      </c>
      <c r="AT36" s="122">
        <f t="shared" si="7"/>
        <v>441.6820269530283</v>
      </c>
      <c r="AU36" s="122">
        <f t="shared" si="7"/>
        <v>457.58257992333733</v>
      </c>
      <c r="AV36" s="122">
        <f t="shared" si="7"/>
        <v>474.05555280057752</v>
      </c>
      <c r="AW36" s="122">
        <f t="shared" si="7"/>
        <v>491.12155270139834</v>
      </c>
      <c r="AX36" s="122">
        <f t="shared" si="7"/>
        <v>508.80192859864871</v>
      </c>
      <c r="AY36" s="122">
        <f t="shared" si="7"/>
        <v>527.1187980282001</v>
      </c>
      <c r="AZ36" s="122">
        <f t="shared" si="7"/>
        <v>546.09507475721534</v>
      </c>
      <c r="BA36" s="122">
        <f t="shared" si="7"/>
        <v>565.75449744847515</v>
      </c>
    </row>
    <row r="37" spans="1:53" s="65" customFormat="1" ht="13" x14ac:dyDescent="0.15">
      <c r="A37" s="119"/>
      <c r="B37" s="119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</row>
    <row r="38" spans="1:53" s="65" customFormat="1" ht="13" x14ac:dyDescent="0.15">
      <c r="A38" s="119"/>
      <c r="B38" s="119"/>
      <c r="C38" s="120" t="s">
        <v>145</v>
      </c>
      <c r="D38" s="122">
        <f t="shared" ref="D38:BA38" si="8">D36/D35</f>
        <v>1</v>
      </c>
      <c r="E38" s="122">
        <f t="shared" si="8"/>
        <v>1</v>
      </c>
      <c r="F38" s="122">
        <f t="shared" si="8"/>
        <v>1</v>
      </c>
      <c r="G38" s="122">
        <f t="shared" si="8"/>
        <v>1</v>
      </c>
      <c r="H38" s="122">
        <f t="shared" si="8"/>
        <v>1</v>
      </c>
      <c r="I38" s="122">
        <f t="shared" si="8"/>
        <v>1</v>
      </c>
      <c r="J38" s="122">
        <f t="shared" si="8"/>
        <v>1</v>
      </c>
      <c r="K38" s="122">
        <f t="shared" si="8"/>
        <v>1</v>
      </c>
      <c r="L38" s="122">
        <f t="shared" si="8"/>
        <v>1</v>
      </c>
      <c r="M38" s="122">
        <f t="shared" si="8"/>
        <v>1</v>
      </c>
      <c r="N38" s="122">
        <f t="shared" si="8"/>
        <v>1</v>
      </c>
      <c r="O38" s="122">
        <f t="shared" si="8"/>
        <v>1</v>
      </c>
      <c r="P38" s="122">
        <f t="shared" si="8"/>
        <v>1</v>
      </c>
      <c r="Q38" s="122">
        <f t="shared" si="8"/>
        <v>1</v>
      </c>
      <c r="R38" s="122">
        <f t="shared" si="8"/>
        <v>1</v>
      </c>
      <c r="S38" s="122">
        <f t="shared" si="8"/>
        <v>1</v>
      </c>
      <c r="T38" s="122">
        <f t="shared" si="8"/>
        <v>1</v>
      </c>
      <c r="U38" s="122">
        <f t="shared" si="8"/>
        <v>1</v>
      </c>
      <c r="V38" s="122">
        <f t="shared" si="8"/>
        <v>1</v>
      </c>
      <c r="W38" s="122">
        <f t="shared" si="8"/>
        <v>1</v>
      </c>
      <c r="X38" s="122">
        <f t="shared" si="8"/>
        <v>1</v>
      </c>
      <c r="Y38" s="123">
        <f t="shared" si="8"/>
        <v>1</v>
      </c>
      <c r="Z38" s="123">
        <f t="shared" si="8"/>
        <v>1</v>
      </c>
      <c r="AA38" s="122">
        <f t="shared" si="8"/>
        <v>1</v>
      </c>
      <c r="AB38" s="122">
        <f t="shared" si="8"/>
        <v>1</v>
      </c>
      <c r="AC38" s="122">
        <f t="shared" si="8"/>
        <v>1</v>
      </c>
      <c r="AD38" s="122">
        <f t="shared" si="8"/>
        <v>1</v>
      </c>
      <c r="AE38" s="122">
        <f t="shared" si="8"/>
        <v>1</v>
      </c>
      <c r="AF38" s="122">
        <f t="shared" si="8"/>
        <v>1</v>
      </c>
      <c r="AG38" s="122">
        <f t="shared" si="8"/>
        <v>1</v>
      </c>
      <c r="AH38" s="122">
        <f t="shared" si="8"/>
        <v>1</v>
      </c>
      <c r="AI38" s="122">
        <f t="shared" si="8"/>
        <v>1</v>
      </c>
      <c r="AJ38" s="122">
        <f t="shared" si="8"/>
        <v>1</v>
      </c>
      <c r="AK38" s="122">
        <f t="shared" si="8"/>
        <v>1</v>
      </c>
      <c r="AL38" s="122">
        <f t="shared" si="8"/>
        <v>1</v>
      </c>
      <c r="AM38" s="122">
        <f t="shared" si="8"/>
        <v>1</v>
      </c>
      <c r="AN38" s="122">
        <f t="shared" si="8"/>
        <v>1</v>
      </c>
      <c r="AO38" s="122">
        <f t="shared" si="8"/>
        <v>1</v>
      </c>
      <c r="AP38" s="122">
        <f t="shared" si="8"/>
        <v>1</v>
      </c>
      <c r="AQ38" s="122">
        <f t="shared" si="8"/>
        <v>1</v>
      </c>
      <c r="AR38" s="122">
        <f t="shared" si="8"/>
        <v>1</v>
      </c>
      <c r="AS38" s="122">
        <f t="shared" si="8"/>
        <v>1</v>
      </c>
      <c r="AT38" s="122">
        <f t="shared" si="8"/>
        <v>1</v>
      </c>
      <c r="AU38" s="122">
        <f t="shared" si="8"/>
        <v>1</v>
      </c>
      <c r="AV38" s="122">
        <f t="shared" si="8"/>
        <v>1</v>
      </c>
      <c r="AW38" s="122">
        <f t="shared" si="8"/>
        <v>1</v>
      </c>
      <c r="AX38" s="122">
        <f t="shared" si="8"/>
        <v>1</v>
      </c>
      <c r="AY38" s="122">
        <f t="shared" si="8"/>
        <v>1</v>
      </c>
      <c r="AZ38" s="122">
        <f t="shared" si="8"/>
        <v>1</v>
      </c>
      <c r="BA38" s="122">
        <f t="shared" si="8"/>
        <v>1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BN46"/>
  <sheetViews>
    <sheetView workbookViewId="0">
      <selection activeCell="B7" sqref="A1:XFD1048576"/>
    </sheetView>
  </sheetViews>
  <sheetFormatPr baseColWidth="10" defaultColWidth="11.5" defaultRowHeight="13" outlineLevelCol="1" x14ac:dyDescent="0.15"/>
  <cols>
    <col min="1" max="1" width="9.33203125" style="42" customWidth="1"/>
    <col min="2" max="2" width="14" style="42" customWidth="1"/>
    <col min="3" max="9" width="6.5" style="42" hidden="1" customWidth="1" outlineLevel="1"/>
    <col min="10" max="10" width="7" style="42" hidden="1" customWidth="1" outlineLevel="1"/>
    <col min="11" max="22" width="6.83203125" style="42" hidden="1" customWidth="1" outlineLevel="1"/>
    <col min="23" max="23" width="7" style="42" customWidth="1" collapsed="1"/>
    <col min="24" max="24" width="1.1640625" style="125" customWidth="1"/>
    <col min="25" max="25" width="5.5" style="42" customWidth="1"/>
    <col min="26" max="26" width="1.1640625" style="125" customWidth="1"/>
    <col min="27" max="47" width="7.1640625" style="42" customWidth="1"/>
    <col min="48" max="66" width="7.6640625" style="42" customWidth="1"/>
    <col min="67" max="122" width="7.1640625" style="42" customWidth="1"/>
    <col min="123" max="16384" width="11.5" style="42"/>
  </cols>
  <sheetData>
    <row r="1" spans="1:66" s="80" customFormat="1" ht="18" x14ac:dyDescent="0.2">
      <c r="A1" s="124" t="s">
        <v>146</v>
      </c>
    </row>
    <row r="2" spans="1:66" s="80" customFormat="1" ht="36" x14ac:dyDescent="0.15">
      <c r="X2" s="125"/>
      <c r="Y2" s="126" t="s">
        <v>147</v>
      </c>
      <c r="Z2" s="127"/>
    </row>
    <row r="3" spans="1:66" s="80" customFormat="1" ht="15" customHeight="1" x14ac:dyDescent="0.2">
      <c r="A3" s="128"/>
      <c r="B3" s="129"/>
      <c r="C3" s="130">
        <v>1990</v>
      </c>
      <c r="D3" s="130">
        <v>1991</v>
      </c>
      <c r="E3" s="130">
        <v>1992</v>
      </c>
      <c r="F3" s="130">
        <v>1993</v>
      </c>
      <c r="G3" s="130">
        <v>1994</v>
      </c>
      <c r="H3" s="130">
        <v>1995</v>
      </c>
      <c r="I3" s="130">
        <v>1996</v>
      </c>
      <c r="J3" s="130">
        <v>1997</v>
      </c>
      <c r="K3" s="130">
        <v>1998</v>
      </c>
      <c r="L3" s="130">
        <v>1999</v>
      </c>
      <c r="M3" s="130">
        <v>2000</v>
      </c>
      <c r="N3" s="130">
        <v>2001</v>
      </c>
      <c r="O3" s="130">
        <v>2002</v>
      </c>
      <c r="P3" s="130">
        <v>2003</v>
      </c>
      <c r="Q3" s="130">
        <v>2004</v>
      </c>
      <c r="R3" s="130">
        <v>2005</v>
      </c>
      <c r="S3" s="130">
        <v>2006</v>
      </c>
      <c r="T3" s="130">
        <v>2007</v>
      </c>
      <c r="U3" s="130">
        <v>2008</v>
      </c>
      <c r="V3" s="130">
        <v>2009</v>
      </c>
      <c r="W3" s="130">
        <v>2010</v>
      </c>
      <c r="X3" s="125"/>
      <c r="Y3" s="131"/>
      <c r="Z3" s="132"/>
      <c r="AA3" s="130">
        <v>2011</v>
      </c>
      <c r="AB3" s="130">
        <v>2012</v>
      </c>
      <c r="AC3" s="130">
        <v>2013</v>
      </c>
      <c r="AD3" s="130">
        <v>2014</v>
      </c>
      <c r="AE3" s="130">
        <v>2015</v>
      </c>
      <c r="AF3" s="130">
        <v>2016</v>
      </c>
      <c r="AG3" s="130">
        <v>2017</v>
      </c>
      <c r="AH3" s="130">
        <v>2018</v>
      </c>
      <c r="AI3" s="130">
        <v>2019</v>
      </c>
      <c r="AJ3" s="130">
        <v>2020</v>
      </c>
      <c r="AK3" s="130">
        <v>2021</v>
      </c>
      <c r="AL3" s="130">
        <v>2022</v>
      </c>
      <c r="AM3" s="130">
        <v>2023</v>
      </c>
      <c r="AN3" s="130">
        <v>2024</v>
      </c>
      <c r="AO3" s="130">
        <v>2025</v>
      </c>
      <c r="AP3" s="130">
        <v>2026</v>
      </c>
      <c r="AQ3" s="130">
        <v>2027</v>
      </c>
      <c r="AR3" s="130">
        <v>2028</v>
      </c>
      <c r="AS3" s="130">
        <v>2029</v>
      </c>
      <c r="AT3" s="130">
        <v>2030</v>
      </c>
      <c r="AU3" s="130">
        <v>2031</v>
      </c>
      <c r="AV3" s="130">
        <v>2032</v>
      </c>
      <c r="AW3" s="130">
        <v>2033</v>
      </c>
      <c r="AX3" s="130">
        <v>2034</v>
      </c>
      <c r="AY3" s="130">
        <v>2035</v>
      </c>
      <c r="AZ3" s="130">
        <v>2036</v>
      </c>
      <c r="BA3" s="130">
        <v>2037</v>
      </c>
      <c r="BB3" s="130">
        <v>2038</v>
      </c>
      <c r="BC3" s="130">
        <v>2039</v>
      </c>
      <c r="BD3" s="130">
        <v>2040</v>
      </c>
      <c r="BE3" s="130">
        <v>2041</v>
      </c>
      <c r="BF3" s="130">
        <v>2042</v>
      </c>
      <c r="BG3" s="130">
        <v>2043</v>
      </c>
      <c r="BH3" s="130">
        <v>2044</v>
      </c>
      <c r="BI3" s="130">
        <v>2045</v>
      </c>
      <c r="BJ3" s="130">
        <v>2046</v>
      </c>
      <c r="BK3" s="130">
        <v>2047</v>
      </c>
      <c r="BL3" s="130">
        <v>2048</v>
      </c>
      <c r="BM3" s="130">
        <v>2049</v>
      </c>
      <c r="BN3" s="130">
        <v>2050</v>
      </c>
    </row>
    <row r="4" spans="1:66" ht="15" customHeight="1" x14ac:dyDescent="0.2">
      <c r="A4" s="133"/>
      <c r="B4" s="134" t="s">
        <v>148</v>
      </c>
      <c r="C4" s="135">
        <v>16.5291</v>
      </c>
      <c r="D4" s="135">
        <v>16.453399999999998</v>
      </c>
      <c r="E4" s="135">
        <v>16.7819</v>
      </c>
      <c r="F4" s="135">
        <v>21.605599999999999</v>
      </c>
      <c r="G4" s="135">
        <v>21.983000000000004</v>
      </c>
      <c r="H4" s="135">
        <v>22.283300000000004</v>
      </c>
      <c r="I4" s="135">
        <v>22.9848</v>
      </c>
      <c r="J4" s="135">
        <v>23.113299999999999</v>
      </c>
      <c r="K4" s="135">
        <v>23.583000000000002</v>
      </c>
      <c r="L4" s="135">
        <v>25.440099999999997</v>
      </c>
      <c r="M4" s="135">
        <v>26.971</v>
      </c>
      <c r="N4" s="135">
        <v>28.146600000000003</v>
      </c>
      <c r="O4" s="135">
        <v>30.208600000000004</v>
      </c>
      <c r="P4" s="135">
        <v>31.602000000000004</v>
      </c>
      <c r="Q4" s="135">
        <v>33.262299999999996</v>
      </c>
      <c r="R4" s="135">
        <v>34.3142</v>
      </c>
      <c r="S4" s="135">
        <v>37.062000000000005</v>
      </c>
      <c r="T4" s="135">
        <v>38.424199999999999</v>
      </c>
      <c r="U4" s="135">
        <v>40.437800000000003</v>
      </c>
      <c r="V4" s="135">
        <v>42.066500000000005</v>
      </c>
      <c r="W4" s="135">
        <v>44.130800000000001</v>
      </c>
      <c r="Y4" s="136">
        <v>5.1607281164284258E-2</v>
      </c>
      <c r="Z4" s="137"/>
      <c r="AA4" s="135">
        <v>46.263063501993884</v>
      </c>
      <c r="AB4" s="135">
        <v>48.518235822498532</v>
      </c>
      <c r="AC4" s="135">
        <v>50.903882492697598</v>
      </c>
      <c r="AD4" s="135">
        <v>53.427968983074777</v>
      </c>
      <c r="AE4" s="135">
        <v>56.098954630627226</v>
      </c>
      <c r="AF4" s="135">
        <v>58.925823577670762</v>
      </c>
      <c r="AG4" s="135">
        <v>61.918116218049818</v>
      </c>
      <c r="AH4" s="135">
        <v>65.08596505846927</v>
      </c>
      <c r="AI4" s="135">
        <v>68.440131757669135</v>
      </c>
      <c r="AJ4" s="135">
        <v>71.992046262804806</v>
      </c>
      <c r="AK4" s="135">
        <v>75.753847846638763</v>
      </c>
      <c r="AL4" s="135">
        <v>79.738429383087109</v>
      </c>
      <c r="AM4" s="135">
        <v>83.959484877928546</v>
      </c>
      <c r="AN4" s="135">
        <v>88.431559441727842</v>
      </c>
      <c r="AO4" s="135">
        <v>93.170102411634119</v>
      </c>
      <c r="AP4" s="135">
        <v>98.191523516654712</v>
      </c>
      <c r="AQ4" s="135">
        <v>103.51325276473762</v>
      </c>
      <c r="AR4" s="135">
        <v>109.15380420348117</v>
      </c>
      <c r="AS4" s="135">
        <v>115.13284348664843</v>
      </c>
      <c r="AT4" s="135">
        <v>121.47125979323681</v>
      </c>
      <c r="AU4" s="135">
        <v>128.19124236370695</v>
      </c>
      <c r="AV4" s="135">
        <v>135.31636162018467</v>
      </c>
      <c r="AW4" s="135">
        <v>142.87165516308133</v>
      </c>
      <c r="AX4" s="135">
        <v>150.88371926331536</v>
      </c>
      <c r="AY4" s="135">
        <v>159.38080619611466</v>
      </c>
      <c r="AZ4" s="135">
        <v>168.3929280534025</v>
      </c>
      <c r="BA4" s="135">
        <v>177.95196661521956</v>
      </c>
      <c r="BB4" s="135">
        <v>188.09178975159648</v>
      </c>
      <c r="BC4" s="135">
        <v>198.84837539045589</v>
      </c>
      <c r="BD4" s="135">
        <v>210.25994333623635</v>
      </c>
      <c r="BE4" s="135">
        <v>222.36709563663757</v>
      </c>
      <c r="BF4" s="135">
        <v>235.21296543184837</v>
      </c>
      <c r="BG4" s="135">
        <v>248.84337482477704</v>
      </c>
      <c r="BH4" s="135">
        <v>263.30700288619119</v>
      </c>
      <c r="BI4" s="135">
        <v>278.65556415907298</v>
      </c>
      <c r="BJ4" s="135">
        <v>294.94399852420327</v>
      </c>
      <c r="BK4" s="135">
        <v>312.23067281962119</v>
      </c>
      <c r="BL4" s="135">
        <v>330.57759492551367</v>
      </c>
      <c r="BM4" s="135">
        <v>350.05064136584167</v>
      </c>
      <c r="BN4" s="135">
        <v>370.71979914648227</v>
      </c>
    </row>
    <row r="5" spans="1:66" ht="15" x14ac:dyDescent="0.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Y5" s="138"/>
      <c r="Z5" s="139"/>
      <c r="AA5" s="80"/>
      <c r="AB5" s="140">
        <v>4.8746713896442584E-2</v>
      </c>
      <c r="AC5" s="140">
        <v>4.9170103359216011E-2</v>
      </c>
      <c r="AD5" s="140">
        <v>4.9585343332883669E-2</v>
      </c>
      <c r="AE5" s="140">
        <v>4.9992273679700938E-2</v>
      </c>
      <c r="AF5" s="140">
        <v>5.0390759786104855E-2</v>
      </c>
      <c r="AG5" s="140">
        <v>5.078066726441044E-2</v>
      </c>
      <c r="AH5" s="140">
        <v>5.1161905980207978E-2</v>
      </c>
      <c r="AI5" s="140">
        <v>5.1534408319622971E-2</v>
      </c>
      <c r="AJ5" s="140">
        <v>5.1898124885442654E-2</v>
      </c>
      <c r="AK5" s="140">
        <v>5.2253016536043528E-2</v>
      </c>
      <c r="AL5" s="140">
        <v>5.2599064598210399E-2</v>
      </c>
      <c r="AM5" s="140">
        <v>5.2936275864705395E-2</v>
      </c>
      <c r="AN5" s="140">
        <v>5.3264673673276919E-2</v>
      </c>
      <c r="AO5" s="140">
        <v>5.3584297278266968E-2</v>
      </c>
      <c r="AP5" s="140">
        <v>5.3895197869757494E-2</v>
      </c>
      <c r="AQ5" s="140">
        <v>5.4197440445867606E-2</v>
      </c>
      <c r="AR5" s="140">
        <v>5.4491104163862714E-2</v>
      </c>
      <c r="AS5" s="140">
        <v>5.4776279459956445E-2</v>
      </c>
      <c r="AT5" s="140">
        <v>5.5053068391587523E-2</v>
      </c>
      <c r="AU5" s="140">
        <v>5.5321584561719428E-2</v>
      </c>
      <c r="AV5" s="140">
        <v>5.5581950257274082E-2</v>
      </c>
      <c r="AW5" s="140">
        <v>5.5834294186119182E-2</v>
      </c>
      <c r="AX5" s="140">
        <v>5.6078751877610911E-2</v>
      </c>
      <c r="AY5" s="140">
        <v>5.6315465805628628E-2</v>
      </c>
      <c r="AZ5" s="140">
        <v>5.6544586969892841E-2</v>
      </c>
      <c r="BA5" s="140">
        <v>5.6766270842357525E-2</v>
      </c>
      <c r="BB5" s="140">
        <v>5.6980674781200724E-2</v>
      </c>
      <c r="BC5" s="140">
        <v>5.7187959416331147E-2</v>
      </c>
      <c r="BD5" s="140">
        <v>5.7388288555905387E-2</v>
      </c>
      <c r="BE5" s="140">
        <v>5.7581829940095197E-2</v>
      </c>
      <c r="BF5" s="140">
        <v>5.7768752874309159E-2</v>
      </c>
      <c r="BG5" s="140">
        <v>5.7949226429348411E-2</v>
      </c>
      <c r="BH5" s="140">
        <v>5.8123420290368211E-2</v>
      </c>
      <c r="BI5" s="140">
        <v>5.8291504231339664E-2</v>
      </c>
      <c r="BJ5" s="140">
        <v>5.8453648375138556E-2</v>
      </c>
      <c r="BK5" s="140">
        <v>5.8610022180191512E-2</v>
      </c>
      <c r="BL5" s="140">
        <v>5.8760793551156487E-2</v>
      </c>
      <c r="BM5" s="140">
        <v>5.8906128967136206E-2</v>
      </c>
      <c r="BN5" s="140">
        <v>5.9046193145062764E-2</v>
      </c>
    </row>
    <row r="6" spans="1:66" ht="15" x14ac:dyDescent="0.2">
      <c r="A6" s="141" t="s">
        <v>149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Y6" s="138"/>
      <c r="Z6" s="139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</row>
    <row r="7" spans="1:66" ht="14" x14ac:dyDescent="0.2">
      <c r="A7" s="142" t="s">
        <v>150</v>
      </c>
      <c r="B7" s="142"/>
      <c r="C7" s="143">
        <v>201.9</v>
      </c>
      <c r="D7" s="143">
        <v>203.2</v>
      </c>
      <c r="E7" s="143">
        <v>204.6</v>
      </c>
      <c r="F7" s="143">
        <v>210.7</v>
      </c>
      <c r="G7" s="143">
        <v>212.5</v>
      </c>
      <c r="H7" s="143">
        <v>213.9</v>
      </c>
      <c r="I7" s="143">
        <v>214.7</v>
      </c>
      <c r="J7" s="143">
        <v>215</v>
      </c>
      <c r="K7" s="143">
        <v>218.5</v>
      </c>
      <c r="L7" s="143">
        <v>219.6</v>
      </c>
      <c r="M7" s="143">
        <v>220.4</v>
      </c>
      <c r="N7" s="143">
        <v>220.3</v>
      </c>
      <c r="O7" s="143">
        <v>227.4</v>
      </c>
      <c r="P7" s="143">
        <v>229.1</v>
      </c>
      <c r="Q7" s="143">
        <v>227.7</v>
      </c>
      <c r="R7" s="143">
        <v>228.4</v>
      </c>
      <c r="S7" s="143">
        <v>230.5</v>
      </c>
      <c r="T7" s="143">
        <v>232.6</v>
      </c>
      <c r="U7" s="143">
        <v>235.2</v>
      </c>
      <c r="V7" s="143">
        <v>245.4</v>
      </c>
      <c r="W7" s="143">
        <v>249.7</v>
      </c>
      <c r="Y7" s="138">
        <v>1.7992289465548206E-2</v>
      </c>
      <c r="Z7" s="139"/>
      <c r="AA7" s="143">
        <v>254.19267467954737</v>
      </c>
      <c r="AB7" s="143">
        <v>258.7661828624037</v>
      </c>
      <c r="AC7" s="143">
        <v>263.42197892835907</v>
      </c>
      <c r="AD7" s="143">
        <v>268.16154342482565</v>
      </c>
      <c r="AE7" s="143">
        <v>272.9863835376533</v>
      </c>
      <c r="AF7" s="143">
        <v>277.89803357041592</v>
      </c>
      <c r="AG7" s="143">
        <v>282.89805543232148</v>
      </c>
      <c r="AH7" s="143">
        <v>287.98803913490053</v>
      </c>
      <c r="AI7" s="143">
        <v>293.16960329763128</v>
      </c>
      <c r="AJ7" s="143">
        <v>298.4443956626622</v>
      </c>
      <c r="AK7" s="143">
        <v>303.81409361879543</v>
      </c>
      <c r="AL7" s="143">
        <v>309.28040473489796</v>
      </c>
      <c r="AM7" s="143">
        <v>314.84506730291014</v>
      </c>
      <c r="AN7" s="143">
        <v>320.50985089062408</v>
      </c>
      <c r="AO7" s="143">
        <v>326.27655690440787</v>
      </c>
      <c r="AP7" s="143">
        <v>332.14701916205439</v>
      </c>
      <c r="AQ7" s="143">
        <v>338.12310447593705</v>
      </c>
      <c r="AR7" s="143">
        <v>344.2067132466579</v>
      </c>
      <c r="AS7" s="143">
        <v>350.3997800673767</v>
      </c>
      <c r="AT7" s="143">
        <v>356.70427433901335</v>
      </c>
      <c r="AU7" s="143">
        <v>363.12220089651919</v>
      </c>
      <c r="AV7" s="143">
        <v>369.6556006464163</v>
      </c>
      <c r="AW7" s="143">
        <v>376.3065512158077</v>
      </c>
      <c r="AX7" s="143">
        <v>383.07716761306466</v>
      </c>
      <c r="AY7" s="143">
        <v>389.96960290040124</v>
      </c>
      <c r="AZ7" s="143">
        <v>396.98604887855015</v>
      </c>
      <c r="BA7" s="143">
        <v>404.12873678375729</v>
      </c>
      <c r="BB7" s="143">
        <v>411.39993799731701</v>
      </c>
      <c r="BC7" s="143">
        <v>418.8019647678733</v>
      </c>
      <c r="BD7" s="143">
        <v>426.33717094671721</v>
      </c>
      <c r="BE7" s="143">
        <v>434.00795273631343</v>
      </c>
      <c r="BF7" s="143">
        <v>441.81674945229514</v>
      </c>
      <c r="BG7" s="143">
        <v>449.76604429916841</v>
      </c>
      <c r="BH7" s="143">
        <v>457.85836515997363</v>
      </c>
      <c r="BI7" s="143">
        <v>466.09628540015456</v>
      </c>
      <c r="BJ7" s="143">
        <v>474.48242468589092</v>
      </c>
      <c r="BK7" s="143">
        <v>483.01944981715462</v>
      </c>
      <c r="BL7" s="143">
        <v>491.71007557575473</v>
      </c>
      <c r="BM7" s="143">
        <v>500.55706558864028</v>
      </c>
      <c r="BN7" s="143">
        <v>509.56323320673653</v>
      </c>
    </row>
    <row r="8" spans="1:66" ht="14" x14ac:dyDescent="0.2">
      <c r="A8" s="142" t="s">
        <v>151</v>
      </c>
      <c r="B8" s="142"/>
      <c r="C8" s="144">
        <v>0</v>
      </c>
      <c r="D8" s="144">
        <v>0</v>
      </c>
      <c r="E8" s="144">
        <v>0</v>
      </c>
      <c r="F8" s="144">
        <v>0</v>
      </c>
      <c r="G8" s="144">
        <v>0</v>
      </c>
      <c r="H8" s="144">
        <v>0</v>
      </c>
      <c r="I8" s="143">
        <v>0.3</v>
      </c>
      <c r="J8" s="143">
        <v>1</v>
      </c>
      <c r="K8" s="143">
        <v>2.5</v>
      </c>
      <c r="L8" s="143">
        <v>2</v>
      </c>
      <c r="M8" s="143">
        <v>2</v>
      </c>
      <c r="N8" s="143">
        <v>2.2000000000000002</v>
      </c>
      <c r="O8" s="143">
        <v>9.8000000000000007</v>
      </c>
      <c r="P8" s="143">
        <v>11.3</v>
      </c>
      <c r="Q8" s="143">
        <v>11.2</v>
      </c>
      <c r="R8" s="143">
        <v>9.6999999999999993</v>
      </c>
      <c r="S8" s="143">
        <v>9.6999999999999993</v>
      </c>
      <c r="T8" s="143">
        <v>9.6999999999999993</v>
      </c>
      <c r="U8" s="143">
        <v>9.6999999999999993</v>
      </c>
      <c r="V8" s="143">
        <v>9.6999999999999993</v>
      </c>
      <c r="W8" s="143">
        <v>9.6999999999999993</v>
      </c>
      <c r="Y8" s="138">
        <v>0</v>
      </c>
      <c r="Z8" s="139"/>
      <c r="AA8" s="143">
        <v>9.7724768499234305</v>
      </c>
      <c r="AB8" s="143">
        <v>9.8430976436669919</v>
      </c>
      <c r="AC8" s="143">
        <v>9.9119044569483208</v>
      </c>
      <c r="AD8" s="143">
        <v>9.9789867006673934</v>
      </c>
      <c r="AE8" s="143">
        <v>10.044456428165457</v>
      </c>
      <c r="AF8" s="143">
        <v>10.108511270514542</v>
      </c>
      <c r="AG8" s="143">
        <v>10.17098185512247</v>
      </c>
      <c r="AH8" s="143">
        <v>10.231744896570829</v>
      </c>
      <c r="AI8" s="143">
        <v>10.290774899827323</v>
      </c>
      <c r="AJ8" s="143">
        <v>10.348120269795928</v>
      </c>
      <c r="AK8" s="143">
        <v>10.403679650351743</v>
      </c>
      <c r="AL8" s="143">
        <v>10.457210392970607</v>
      </c>
      <c r="AM8" s="143">
        <v>10.508515936302123</v>
      </c>
      <c r="AN8" s="143">
        <v>10.557452581073345</v>
      </c>
      <c r="AO8" s="143">
        <v>10.603946338204537</v>
      </c>
      <c r="AP8" s="143">
        <v>10.647910203669396</v>
      </c>
      <c r="AQ8" s="143">
        <v>10.689233550422189</v>
      </c>
      <c r="AR8" s="143">
        <v>10.727818588076804</v>
      </c>
      <c r="AS8" s="143">
        <v>10.763553709009342</v>
      </c>
      <c r="AT8" s="143">
        <v>10.796332297630197</v>
      </c>
      <c r="AU8" s="143">
        <v>10.826117002825622</v>
      </c>
      <c r="AV8" s="143">
        <v>10.852934835066895</v>
      </c>
      <c r="AW8" s="143">
        <v>10.876800770456905</v>
      </c>
      <c r="AX8" s="143">
        <v>10.897679864755577</v>
      </c>
      <c r="AY8" s="143">
        <v>10.915490997405611</v>
      </c>
      <c r="AZ8" s="143">
        <v>10.930253779970307</v>
      </c>
      <c r="BA8" s="143">
        <v>10.942086684120722</v>
      </c>
      <c r="BB8" s="143">
        <v>10.951080636195814</v>
      </c>
      <c r="BC8" s="143">
        <v>10.957268797566263</v>
      </c>
      <c r="BD8" s="143">
        <v>10.960629595512433</v>
      </c>
      <c r="BE8" s="143">
        <v>10.961200113717666</v>
      </c>
      <c r="BF8" s="143">
        <v>10.959087591775852</v>
      </c>
      <c r="BG8" s="143">
        <v>10.954375289687565</v>
      </c>
      <c r="BH8" s="143">
        <v>10.947116247817199</v>
      </c>
      <c r="BI8" s="143">
        <v>10.937321787385388</v>
      </c>
      <c r="BJ8" s="143">
        <v>10.925018918863413</v>
      </c>
      <c r="BK8" s="143">
        <v>10.910264604928328</v>
      </c>
      <c r="BL8" s="143">
        <v>10.893105111040835</v>
      </c>
      <c r="BM8" s="143">
        <v>10.873575559727946</v>
      </c>
      <c r="BN8" s="143">
        <v>10.851695829983376</v>
      </c>
    </row>
    <row r="9" spans="1:66" ht="14" x14ac:dyDescent="0.2">
      <c r="A9" s="142" t="s">
        <v>152</v>
      </c>
      <c r="B9" s="142"/>
      <c r="C9" s="143">
        <v>255</v>
      </c>
      <c r="D9" s="143">
        <v>261</v>
      </c>
      <c r="E9" s="143">
        <v>322.89999999999998</v>
      </c>
      <c r="F9" s="143">
        <v>422.9</v>
      </c>
      <c r="G9" s="143">
        <v>426.1</v>
      </c>
      <c r="H9" s="143">
        <v>448.3</v>
      </c>
      <c r="I9" s="143">
        <v>453.1</v>
      </c>
      <c r="J9" s="143">
        <v>409.6</v>
      </c>
      <c r="K9" s="143">
        <v>422.2</v>
      </c>
      <c r="L9" s="143">
        <v>415.7</v>
      </c>
      <c r="M9" s="143">
        <v>426.8</v>
      </c>
      <c r="N9" s="143">
        <v>436.3</v>
      </c>
      <c r="O9" s="143">
        <v>434.1</v>
      </c>
      <c r="P9" s="143">
        <v>442.8</v>
      </c>
      <c r="Q9" s="143">
        <v>443.1</v>
      </c>
      <c r="R9" s="143">
        <v>453.8</v>
      </c>
      <c r="S9" s="143">
        <v>458.5</v>
      </c>
      <c r="T9" s="143">
        <v>483.8</v>
      </c>
      <c r="U9" s="143">
        <v>475.7</v>
      </c>
      <c r="V9" s="143">
        <v>483.3</v>
      </c>
      <c r="W9" s="143">
        <v>492.1</v>
      </c>
      <c r="Y9" s="138">
        <v>1.6337089471702537E-2</v>
      </c>
      <c r="Z9" s="139"/>
      <c r="AA9" s="143">
        <v>500.13948172902485</v>
      </c>
      <c r="AB9" s="143">
        <v>508.31030519036284</v>
      </c>
      <c r="AC9" s="143">
        <v>516.61461612564619</v>
      </c>
      <c r="AD9" s="143">
        <v>525.05459533168016</v>
      </c>
      <c r="AE9" s="143">
        <v>533.63245923314241</v>
      </c>
      <c r="AF9" s="143">
        <v>542.3504604646389</v>
      </c>
      <c r="AG9" s="143">
        <v>551.21088846226883</v>
      </c>
      <c r="AH9" s="143">
        <v>560.21607006485351</v>
      </c>
      <c r="AI9" s="143">
        <v>569.36837012498859</v>
      </c>
      <c r="AJ9" s="143">
        <v>578.67019213007802</v>
      </c>
      <c r="AK9" s="143">
        <v>588.12397883351446</v>
      </c>
      <c r="AL9" s="143">
        <v>597.73221289617129</v>
      </c>
      <c r="AM9" s="143">
        <v>607.49741753837475</v>
      </c>
      <c r="AN9" s="143">
        <v>617.42215720252739</v>
      </c>
      <c r="AO9" s="143">
        <v>627.50903822655664</v>
      </c>
      <c r="AP9" s="143">
        <v>637.76070952836585</v>
      </c>
      <c r="AQ9" s="143">
        <v>648.17986330146721</v>
      </c>
      <c r="AR9" s="143">
        <v>658.76923572197916</v>
      </c>
      <c r="AS9" s="143">
        <v>669.53160766717428</v>
      </c>
      <c r="AT9" s="143">
        <v>680.4698054457657</v>
      </c>
      <c r="AU9" s="143">
        <v>691.5867015401252</v>
      </c>
      <c r="AV9" s="143">
        <v>702.88521536062592</v>
      </c>
      <c r="AW9" s="143">
        <v>714.36831401230938</v>
      </c>
      <c r="AX9" s="143">
        <v>726.03901307407773</v>
      </c>
      <c r="AY9" s="143">
        <v>737.90037739061552</v>
      </c>
      <c r="AZ9" s="143">
        <v>749.95552187724911</v>
      </c>
      <c r="BA9" s="143">
        <v>762.20761233795508</v>
      </c>
      <c r="BB9" s="143">
        <v>774.65986629673307</v>
      </c>
      <c r="BC9" s="143">
        <v>787.31555384255989</v>
      </c>
      <c r="BD9" s="143">
        <v>800.17799848814889</v>
      </c>
      <c r="BE9" s="143">
        <v>813.25057804273763</v>
      </c>
      <c r="BF9" s="143">
        <v>826.53672549913563</v>
      </c>
      <c r="BG9" s="143">
        <v>840.03992993526299</v>
      </c>
      <c r="BH9" s="143">
        <v>853.76373743041813</v>
      </c>
      <c r="BI9" s="143">
        <v>867.71175199651407</v>
      </c>
      <c r="BJ9" s="143">
        <v>881.88763652452883</v>
      </c>
      <c r="BK9" s="143">
        <v>896.29511374641834</v>
      </c>
      <c r="BL9" s="143">
        <v>910.93796721274339</v>
      </c>
      <c r="BM9" s="143">
        <v>925.82004228626886</v>
      </c>
      <c r="BN9" s="143">
        <v>940.94524715179512</v>
      </c>
    </row>
    <row r="10" spans="1:66" ht="14" x14ac:dyDescent="0.2">
      <c r="A10" s="142" t="s">
        <v>153</v>
      </c>
      <c r="B10" s="142"/>
      <c r="C10" s="143">
        <v>3948.2</v>
      </c>
      <c r="D10" s="143">
        <v>4040.1</v>
      </c>
      <c r="E10" s="143">
        <v>4338.5</v>
      </c>
      <c r="F10" s="143">
        <v>4439.5</v>
      </c>
      <c r="G10" s="143">
        <v>4613.8</v>
      </c>
      <c r="H10" s="143">
        <v>4721.2</v>
      </c>
      <c r="I10" s="143">
        <v>5169.8999999999996</v>
      </c>
      <c r="J10" s="143">
        <v>5239.8</v>
      </c>
      <c r="K10" s="143">
        <v>5349.6</v>
      </c>
      <c r="L10" s="143">
        <v>5421.8</v>
      </c>
      <c r="M10" s="143">
        <v>5493.7</v>
      </c>
      <c r="N10" s="143">
        <v>5557.4</v>
      </c>
      <c r="O10" s="143">
        <v>6120.7</v>
      </c>
      <c r="P10" s="143">
        <v>6191.6</v>
      </c>
      <c r="Q10" s="143">
        <v>6663.2</v>
      </c>
      <c r="R10" s="143">
        <v>6740.4</v>
      </c>
      <c r="S10" s="143">
        <v>7864.4</v>
      </c>
      <c r="T10" s="143">
        <v>7998</v>
      </c>
      <c r="U10" s="143">
        <v>8309.5</v>
      </c>
      <c r="V10" s="143">
        <v>8450.7000000000007</v>
      </c>
      <c r="W10" s="143">
        <v>8946.5</v>
      </c>
      <c r="Y10" s="138">
        <v>5.8262724878977767E-2</v>
      </c>
      <c r="Z10" s="139"/>
      <c r="AA10" s="143">
        <v>9467.7474681297754</v>
      </c>
      <c r="AB10" s="143">
        <v>10019.364234089058</v>
      </c>
      <c r="AC10" s="143">
        <v>10603.11969592206</v>
      </c>
      <c r="AD10" s="143">
        <v>11220.886341624437</v>
      </c>
      <c r="AE10" s="143">
        <v>11874.645755444781</v>
      </c>
      <c r="AF10" s="143">
        <v>12566.49497412958</v>
      </c>
      <c r="AG10" s="143">
        <v>13298.653213500349</v>
      </c>
      <c r="AH10" s="143">
        <v>14073.468986939453</v>
      </c>
      <c r="AI10" s="143">
        <v>14893.427638618332</v>
      </c>
      <c r="AJ10" s="143">
        <v>15761.159315632116</v>
      </c>
      <c r="AK10" s="143">
        <v>16679.447404612529</v>
      </c>
      <c r="AL10" s="143">
        <v>17651.237459880849</v>
      </c>
      <c r="AM10" s="143">
        <v>18679.646651779392</v>
      </c>
      <c r="AN10" s="143">
        <v>19767.973765488532</v>
      </c>
      <c r="AO10" s="143">
        <v>20919.709782402042</v>
      </c>
      <c r="AP10" s="143">
        <v>22138.549078002194</v>
      </c>
      <c r="AQ10" s="143">
        <v>23428.401272153584</v>
      </c>
      <c r="AR10" s="143">
        <v>24793.403769827361</v>
      </c>
      <c r="AS10" s="143">
        <v>26237.935032482223</v>
      </c>
      <c r="AT10" s="143">
        <v>27766.628622672226</v>
      </c>
      <c r="AU10" s="143">
        <v>29384.388066931726</v>
      </c>
      <c r="AV10" s="143">
        <v>31096.402584612486</v>
      </c>
      <c r="AW10" s="143">
        <v>32908.163733125693</v>
      </c>
      <c r="AX10" s="143">
        <v>34825.483022981149</v>
      </c>
      <c r="AY10" s="143">
        <v>36854.510559126611</v>
      </c>
      <c r="AZ10" s="143">
        <v>39001.754768382387</v>
      </c>
      <c r="BA10" s="143">
        <v>41274.103276250011</v>
      </c>
      <c r="BB10" s="143">
        <v>43678.845000060683</v>
      </c>
      <c r="BC10" s="143">
        <v>46223.693529330732</v>
      </c>
      <c r="BD10" s="143">
        <v>48916.811868320314</v>
      </c>
      <c r="BE10" s="143">
        <v>51766.838620160976</v>
      </c>
      <c r="BF10" s="143">
        <v>54782.915696541859</v>
      </c>
      <c r="BG10" s="143">
        <v>57974.717641837713</v>
      </c>
      <c r="BH10" s="143">
        <v>61352.482665740521</v>
      </c>
      <c r="BI10" s="143">
        <v>64927.04548393681</v>
      </c>
      <c r="BJ10" s="143">
        <v>68709.872072172293</v>
      </c>
      <c r="BK10" s="143">
        <v>72713.096445183022</v>
      </c>
      <c r="BL10" s="143">
        <v>76949.559578467291</v>
      </c>
      <c r="BM10" s="143">
        <v>81432.850597746045</v>
      </c>
      <c r="BN10" s="143">
        <v>86177.350368233427</v>
      </c>
    </row>
    <row r="11" spans="1:66" ht="14" x14ac:dyDescent="0.2">
      <c r="A11" s="142" t="s">
        <v>154</v>
      </c>
      <c r="B11" s="142"/>
      <c r="C11" s="143">
        <v>3808.1</v>
      </c>
      <c r="D11" s="143">
        <v>3867</v>
      </c>
      <c r="E11" s="143">
        <v>3915</v>
      </c>
      <c r="F11" s="143">
        <v>8368.6</v>
      </c>
      <c r="G11" s="143">
        <v>8424.5</v>
      </c>
      <c r="H11" s="143">
        <v>8456</v>
      </c>
      <c r="I11" s="143">
        <v>8487.5</v>
      </c>
      <c r="J11" s="143">
        <v>7989.1</v>
      </c>
      <c r="K11" s="143">
        <v>7622.8</v>
      </c>
      <c r="L11" s="143">
        <v>7867</v>
      </c>
      <c r="M11" s="143">
        <v>7983.8</v>
      </c>
      <c r="N11" s="143">
        <v>7949.3</v>
      </c>
      <c r="O11" s="143">
        <v>8214</v>
      </c>
      <c r="P11" s="143">
        <v>8365.1</v>
      </c>
      <c r="Q11" s="143">
        <v>8362.4</v>
      </c>
      <c r="R11" s="143">
        <v>8207.1</v>
      </c>
      <c r="S11" s="143">
        <v>8737.9</v>
      </c>
      <c r="T11" s="143">
        <v>8861.2000000000007</v>
      </c>
      <c r="U11" s="143">
        <v>9097.6</v>
      </c>
      <c r="V11" s="143">
        <v>9235.4</v>
      </c>
      <c r="W11" s="143">
        <v>9507.6</v>
      </c>
      <c r="Y11" s="138">
        <v>2.9855364016861508E-2</v>
      </c>
      <c r="Z11" s="139"/>
      <c r="AA11" s="143">
        <v>9664.4498828553551</v>
      </c>
      <c r="AB11" s="143">
        <v>9823.8873678134205</v>
      </c>
      <c r="AC11" s="143">
        <v>9985.95514336411</v>
      </c>
      <c r="AD11" s="143">
        <v>10150.696602242848</v>
      </c>
      <c r="AE11" s="143">
        <v>10318.155853048733</v>
      </c>
      <c r="AF11" s="143">
        <v>10488.377732054369</v>
      </c>
      <c r="AG11" s="143">
        <v>10661.407815210521</v>
      </c>
      <c r="AH11" s="143">
        <v>10837.292430348825</v>
      </c>
      <c r="AI11" s="143">
        <v>11016.078669585797</v>
      </c>
      <c r="AJ11" s="143">
        <v>11197.81440193149</v>
      </c>
      <c r="AK11" s="143">
        <v>11382.548286106145</v>
      </c>
      <c r="AL11" s="143">
        <v>11570.329783568297</v>
      </c>
      <c r="AM11" s="143">
        <v>11761.209171757799</v>
      </c>
      <c r="AN11" s="143">
        <v>11955.237557557321</v>
      </c>
      <c r="AO11" s="143">
        <v>12152.466890975933</v>
      </c>
      <c r="AP11" s="143">
        <v>12352.94997905843</v>
      </c>
      <c r="AQ11" s="143">
        <v>12556.740500024118</v>
      </c>
      <c r="AR11" s="143">
        <v>12763.893017638855</v>
      </c>
      <c r="AS11" s="143">
        <v>12974.462995824195</v>
      </c>
      <c r="AT11" s="143">
        <v>13188.506813507538</v>
      </c>
      <c r="AU11" s="143">
        <v>13406.081779717275</v>
      </c>
      <c r="AV11" s="143">
        <v>13627.246148926955</v>
      </c>
      <c r="AW11" s="143">
        <v>13852.059136652593</v>
      </c>
      <c r="AX11" s="143">
        <v>14080.580935307291</v>
      </c>
      <c r="AY11" s="143">
        <v>14312.872730317418</v>
      </c>
      <c r="AZ11" s="143">
        <v>14548.996716504667</v>
      </c>
      <c r="BA11" s="143">
        <v>14789.016114738364</v>
      </c>
      <c r="BB11" s="143">
        <v>15032.995188862504</v>
      </c>
      <c r="BC11" s="143">
        <v>15280.999262902029</v>
      </c>
      <c r="BD11" s="143">
        <v>15533.094738552976</v>
      </c>
      <c r="BE11" s="143">
        <v>15789.34911296115</v>
      </c>
      <c r="BF11" s="143">
        <v>16049.830996794111</v>
      </c>
      <c r="BG11" s="143">
        <v>16314.610132611289</v>
      </c>
      <c r="BH11" s="143">
        <v>16583.757413537165</v>
      </c>
      <c r="BI11" s="143">
        <v>16857.344902242508</v>
      </c>
      <c r="BJ11" s="143">
        <v>17135.445850238746</v>
      </c>
      <c r="BK11" s="143">
        <v>17418.134717490651</v>
      </c>
      <c r="BL11" s="143">
        <v>17705.487192352572</v>
      </c>
      <c r="BM11" s="143">
        <v>17997.580211833563</v>
      </c>
      <c r="BN11" s="143">
        <v>18294.491982196847</v>
      </c>
    </row>
    <row r="12" spans="1:66" ht="14" x14ac:dyDescent="0.2">
      <c r="A12" s="142" t="s">
        <v>155</v>
      </c>
      <c r="B12" s="142"/>
      <c r="C12" s="143">
        <v>6653.6</v>
      </c>
      <c r="D12" s="143">
        <v>6428</v>
      </c>
      <c r="E12" s="143">
        <v>6248.9</v>
      </c>
      <c r="F12" s="143">
        <v>6286.7</v>
      </c>
      <c r="G12" s="143">
        <v>6381.2</v>
      </c>
      <c r="H12" s="143">
        <v>6478</v>
      </c>
      <c r="I12" s="143">
        <v>6667.3</v>
      </c>
      <c r="J12" s="143">
        <v>7247.8</v>
      </c>
      <c r="K12" s="143">
        <v>7905.7</v>
      </c>
      <c r="L12" s="143">
        <v>9406.9</v>
      </c>
      <c r="M12" s="143">
        <v>10658.3</v>
      </c>
      <c r="N12" s="143">
        <v>11734.7</v>
      </c>
      <c r="O12" s="143">
        <v>12915.4</v>
      </c>
      <c r="P12" s="143">
        <v>13983.3</v>
      </c>
      <c r="Q12" s="143">
        <v>15156.1</v>
      </c>
      <c r="R12" s="143">
        <v>16253.1</v>
      </c>
      <c r="S12" s="143">
        <v>17280.900000000001</v>
      </c>
      <c r="T12" s="143">
        <v>18303.5</v>
      </c>
      <c r="U12" s="143">
        <v>19535.400000000001</v>
      </c>
      <c r="V12" s="143">
        <v>20851.3</v>
      </c>
      <c r="W12" s="143">
        <v>22117.7</v>
      </c>
      <c r="Y12" s="138">
        <v>6.3556952980393655E-2</v>
      </c>
      <c r="Z12" s="139"/>
      <c r="AA12" s="143">
        <v>23523.433618934454</v>
      </c>
      <c r="AB12" s="143">
        <v>25018.511383390483</v>
      </c>
      <c r="AC12" s="143">
        <v>26608.611735024075</v>
      </c>
      <c r="AD12" s="143">
        <v>28299.774019940549</v>
      </c>
      <c r="AE12" s="143">
        <v>30098.421426681678</v>
      </c>
      <c r="AF12" s="143">
        <v>32011.385382081357</v>
      </c>
      <c r="AG12" s="143">
        <v>34045.931497647565</v>
      </c>
      <c r="AH12" s="143">
        <v>36209.787165017253</v>
      </c>
      <c r="AI12" s="143">
        <v>38511.170905294319</v>
      </c>
      <c r="AJ12" s="143">
        <v>40958.823583742014</v>
      </c>
      <c r="AK12" s="143">
        <v>43562.041608386142</v>
      </c>
      <c r="AL12" s="143">
        <v>46330.71223862029</v>
      </c>
      <c r="AM12" s="143">
        <v>49275.351137918427</v>
      </c>
      <c r="AN12" s="143">
        <v>52407.142313283497</v>
      </c>
      <c r="AO12" s="143">
        <v>55737.980593125656</v>
      </c>
      <c r="AP12" s="143">
        <v>59280.516804905041</v>
      </c>
      <c r="AQ12" s="143">
        <v>63048.205824127828</v>
      </c>
      <c r="AR12" s="143">
        <v>67055.357677190099</v>
      </c>
      <c r="AS12" s="143">
        <v>71317.191892162751</v>
      </c>
      <c r="AT12" s="143">
        <v>75849.895303946658</v>
      </c>
      <c r="AU12" s="143">
        <v>80670.683533347372</v>
      </c>
      <c r="AV12" s="143">
        <v>85797.866373572542</v>
      </c>
      <c r="AW12" s="143">
        <v>91250.917332495796</v>
      </c>
      <c r="AX12" s="143">
        <v>97050.547594815012</v>
      </c>
      <c r="AY12" s="143">
        <v>103218.78468502013</v>
      </c>
      <c r="AZ12" s="143">
        <v>109779.05612993933</v>
      </c>
      <c r="BA12" s="143">
        <v>116756.27843862188</v>
      </c>
      <c r="BB12" s="143">
        <v>124176.95173751113</v>
      </c>
      <c r="BC12" s="143">
        <v>132069.26042034072</v>
      </c>
      <c r="BD12" s="143">
        <v>140463.18019503169</v>
      </c>
      <c r="BE12" s="143">
        <v>149390.59193416388</v>
      </c>
      <c r="BF12" s="143">
        <v>158885.40276143671</v>
      </c>
      <c r="BG12" s="143">
        <v>168983.67483401624</v>
      </c>
      <c r="BH12" s="143">
        <v>179723.76230989594</v>
      </c>
      <c r="BI12" s="143">
        <v>191146.45702048545</v>
      </c>
      <c r="BJ12" s="143">
        <v>203295.14340170528</v>
      </c>
      <c r="BK12" s="143">
        <v>216215.96327202985</v>
      </c>
      <c r="BL12" s="143">
        <v>229957.99108332078</v>
      </c>
      <c r="BM12" s="143">
        <v>244573.4203100692</v>
      </c>
      <c r="BN12" s="143">
        <v>260117.76168497032</v>
      </c>
    </row>
    <row r="13" spans="1:66" ht="14" x14ac:dyDescent="0.2">
      <c r="A13" s="145" t="s">
        <v>156</v>
      </c>
      <c r="B13" s="145"/>
      <c r="C13" s="146">
        <v>14.8668</v>
      </c>
      <c r="D13" s="146">
        <v>14.799299999999999</v>
      </c>
      <c r="E13" s="146">
        <v>15.0299</v>
      </c>
      <c r="F13" s="146">
        <v>19.728400000000001</v>
      </c>
      <c r="G13" s="146">
        <v>20.058100000000003</v>
      </c>
      <c r="H13" s="146">
        <v>20.317400000000003</v>
      </c>
      <c r="I13" s="146">
        <v>20.992799999999999</v>
      </c>
      <c r="J13" s="146">
        <v>21.1023</v>
      </c>
      <c r="K13" s="146">
        <v>21.5213</v>
      </c>
      <c r="L13" s="146">
        <v>23.332999999999998</v>
      </c>
      <c r="M13" s="146">
        <v>24.785</v>
      </c>
      <c r="N13" s="146">
        <v>25.900200000000002</v>
      </c>
      <c r="O13" s="146">
        <v>27.921400000000002</v>
      </c>
      <c r="P13" s="146">
        <v>29.223200000000002</v>
      </c>
      <c r="Q13" s="146">
        <v>30.863699999999998</v>
      </c>
      <c r="R13" s="146">
        <v>31.892499999999998</v>
      </c>
      <c r="S13" s="146">
        <v>34.581900000000005</v>
      </c>
      <c r="T13" s="146">
        <v>35.888800000000003</v>
      </c>
      <c r="U13" s="146">
        <v>37.663100000000007</v>
      </c>
      <c r="V13" s="146">
        <v>39.275800000000004</v>
      </c>
      <c r="W13" s="146">
        <v>41.323300000000003</v>
      </c>
      <c r="X13" s="147"/>
      <c r="Y13" s="136">
        <v>5.317680666485769E-2</v>
      </c>
      <c r="Z13" s="137"/>
      <c r="AA13" s="146">
        <v>43.419735603178083</v>
      </c>
      <c r="AB13" s="146">
        <v>45.638682570989396</v>
      </c>
      <c r="AC13" s="146">
        <v>47.987635073821195</v>
      </c>
      <c r="AD13" s="146">
        <v>50.474552089265011</v>
      </c>
      <c r="AE13" s="146">
        <v>53.107886334374157</v>
      </c>
      <c r="AF13" s="146">
        <v>55.896615093570873</v>
      </c>
      <c r="AG13" s="146">
        <v>58.85027245210815</v>
      </c>
      <c r="AH13" s="146">
        <v>61.978984436401859</v>
      </c>
      <c r="AI13" s="146">
        <v>65.293505961820884</v>
      </c>
      <c r="AJ13" s="146">
        <v>68.805260009368155</v>
      </c>
      <c r="AK13" s="146">
        <v>72.526379051207471</v>
      </c>
      <c r="AL13" s="146">
        <v>76.469749310093476</v>
      </c>
      <c r="AM13" s="146">
        <v>80.649057962233201</v>
      </c>
      <c r="AN13" s="146">
        <v>85.078843097003571</v>
      </c>
      <c r="AO13" s="146">
        <v>89.774546807972797</v>
      </c>
      <c r="AP13" s="146">
        <v>94.752571500859744</v>
      </c>
      <c r="AQ13" s="146">
        <v>100.03033979763335</v>
      </c>
      <c r="AR13" s="146">
        <v>105.62635823221304</v>
      </c>
      <c r="AS13" s="146">
        <v>111.56028486191272</v>
      </c>
      <c r="AT13" s="146">
        <v>117.85300115220883</v>
      </c>
      <c r="AU13" s="146">
        <v>124.52668839943584</v>
      </c>
      <c r="AV13" s="146">
        <v>131.60490885795409</v>
      </c>
      <c r="AW13" s="146">
        <v>139.11269186827266</v>
      </c>
      <c r="AX13" s="146">
        <v>147.07662541365536</v>
      </c>
      <c r="AY13" s="146">
        <v>155.5249534457526</v>
      </c>
      <c r="AZ13" s="146">
        <v>164.48767943936213</v>
      </c>
      <c r="BA13" s="146">
        <v>173.99667626541608</v>
      </c>
      <c r="BB13" s="146">
        <v>184.08580281136457</v>
      </c>
      <c r="BC13" s="146">
        <v>194.79102799998148</v>
      </c>
      <c r="BD13" s="146">
        <v>206.15056260093533</v>
      </c>
      <c r="BE13" s="146">
        <v>218.20499939817876</v>
      </c>
      <c r="BF13" s="146">
        <v>230.99746201731591</v>
      </c>
      <c r="BG13" s="146">
        <v>244.57376295798935</v>
      </c>
      <c r="BH13" s="146">
        <v>258.98257160801182</v>
      </c>
      <c r="BI13" s="146">
        <v>274.27559276584884</v>
      </c>
      <c r="BJ13" s="146">
        <v>290.50775640424564</v>
      </c>
      <c r="BK13" s="146">
        <v>307.73741926287204</v>
      </c>
      <c r="BL13" s="146">
        <v>326.02657900204019</v>
      </c>
      <c r="BM13" s="146">
        <v>345.44110180308343</v>
      </c>
      <c r="BN13" s="146">
        <v>366.05096421158913</v>
      </c>
    </row>
    <row r="14" spans="1:66" ht="15" x14ac:dyDescent="0.2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Y14" s="131"/>
      <c r="Z14" s="132"/>
      <c r="AA14" s="143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</row>
    <row r="15" spans="1:66" ht="15" x14ac:dyDescent="0.2">
      <c r="A15" s="141" t="s">
        <v>157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Y15" s="131"/>
      <c r="Z15" s="132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43"/>
      <c r="BN15" s="143"/>
    </row>
    <row r="16" spans="1:66" ht="14" x14ac:dyDescent="0.2">
      <c r="A16" s="142" t="s">
        <v>150</v>
      </c>
      <c r="B16" s="80"/>
      <c r="C16" s="143">
        <v>127.1</v>
      </c>
      <c r="D16" s="143">
        <v>127.1</v>
      </c>
      <c r="E16" s="143">
        <v>127.1</v>
      </c>
      <c r="F16" s="143">
        <v>127.1</v>
      </c>
      <c r="G16" s="143">
        <v>127.1</v>
      </c>
      <c r="H16" s="143">
        <v>127.1</v>
      </c>
      <c r="I16" s="143">
        <v>127.1</v>
      </c>
      <c r="J16" s="143">
        <v>127.1</v>
      </c>
      <c r="K16" s="143">
        <v>127.1</v>
      </c>
      <c r="L16" s="143">
        <v>127.1</v>
      </c>
      <c r="M16" s="143">
        <v>127.1</v>
      </c>
      <c r="N16" s="143">
        <v>127.1</v>
      </c>
      <c r="O16" s="143">
        <v>127.1</v>
      </c>
      <c r="P16" s="143">
        <v>127.1</v>
      </c>
      <c r="Q16" s="143">
        <v>127.1</v>
      </c>
      <c r="R16" s="143">
        <v>127.1</v>
      </c>
      <c r="S16" s="143">
        <v>127.1</v>
      </c>
      <c r="T16" s="143">
        <v>127.1</v>
      </c>
      <c r="U16" s="143">
        <v>127.1</v>
      </c>
      <c r="V16" s="143">
        <v>127.1</v>
      </c>
      <c r="W16" s="143">
        <v>127.1</v>
      </c>
      <c r="Y16" s="138">
        <v>0</v>
      </c>
      <c r="Z16" s="139"/>
      <c r="AA16" s="143">
        <v>127.1</v>
      </c>
      <c r="AB16" s="143">
        <v>127.1</v>
      </c>
      <c r="AC16" s="143">
        <v>127.1</v>
      </c>
      <c r="AD16" s="143">
        <v>127.1</v>
      </c>
      <c r="AE16" s="143">
        <v>127.1</v>
      </c>
      <c r="AF16" s="143">
        <v>127.1</v>
      </c>
      <c r="AG16" s="143">
        <v>127.1</v>
      </c>
      <c r="AH16" s="143">
        <v>127.1</v>
      </c>
      <c r="AI16" s="143">
        <v>127.1</v>
      </c>
      <c r="AJ16" s="143">
        <v>127.1</v>
      </c>
      <c r="AK16" s="143">
        <v>127.1</v>
      </c>
      <c r="AL16" s="143">
        <v>127.1</v>
      </c>
      <c r="AM16" s="143">
        <v>127.1</v>
      </c>
      <c r="AN16" s="143">
        <v>127.1</v>
      </c>
      <c r="AO16" s="143">
        <v>127.1</v>
      </c>
      <c r="AP16" s="143">
        <v>127.1</v>
      </c>
      <c r="AQ16" s="143">
        <v>127.1</v>
      </c>
      <c r="AR16" s="143">
        <v>127.1</v>
      </c>
      <c r="AS16" s="143">
        <v>127.1</v>
      </c>
      <c r="AT16" s="143">
        <v>127.1</v>
      </c>
      <c r="AU16" s="143">
        <v>127.1</v>
      </c>
      <c r="AV16" s="143">
        <v>127.1</v>
      </c>
      <c r="AW16" s="143">
        <v>127.1</v>
      </c>
      <c r="AX16" s="143">
        <v>127.1</v>
      </c>
      <c r="AY16" s="143">
        <v>127.1</v>
      </c>
      <c r="AZ16" s="143">
        <v>127.1</v>
      </c>
      <c r="BA16" s="143">
        <v>127.1</v>
      </c>
      <c r="BB16" s="143">
        <v>127.1</v>
      </c>
      <c r="BC16" s="143">
        <v>127.1</v>
      </c>
      <c r="BD16" s="143">
        <v>127.1</v>
      </c>
      <c r="BE16" s="143">
        <v>127.1</v>
      </c>
      <c r="BF16" s="143">
        <v>127.1</v>
      </c>
      <c r="BG16" s="143">
        <v>127.1</v>
      </c>
      <c r="BH16" s="143">
        <v>127.1</v>
      </c>
      <c r="BI16" s="143">
        <v>127.1</v>
      </c>
      <c r="BJ16" s="143">
        <v>127.1</v>
      </c>
      <c r="BK16" s="143">
        <v>127.1</v>
      </c>
      <c r="BL16" s="143">
        <v>127.1</v>
      </c>
      <c r="BM16" s="143">
        <v>127.1</v>
      </c>
      <c r="BN16" s="143">
        <v>127.1</v>
      </c>
    </row>
    <row r="17" spans="1:66" ht="14" x14ac:dyDescent="0.2">
      <c r="A17" s="142" t="s">
        <v>151</v>
      </c>
      <c r="B17" s="80"/>
      <c r="C17" s="144">
        <v>0</v>
      </c>
      <c r="D17" s="144">
        <v>0</v>
      </c>
      <c r="E17" s="144">
        <v>0</v>
      </c>
      <c r="F17" s="144">
        <v>0</v>
      </c>
      <c r="G17" s="144">
        <v>0</v>
      </c>
      <c r="H17" s="144">
        <v>0</v>
      </c>
      <c r="I17" s="143">
        <v>0</v>
      </c>
      <c r="J17" s="143">
        <v>0.1</v>
      </c>
      <c r="K17" s="143">
        <v>0.3</v>
      </c>
      <c r="L17" s="143">
        <v>0.2</v>
      </c>
      <c r="M17" s="143">
        <v>0.2</v>
      </c>
      <c r="N17" s="143">
        <v>0.2</v>
      </c>
      <c r="O17" s="148">
        <v>1.1000000000000001</v>
      </c>
      <c r="P17" s="148">
        <v>1.3</v>
      </c>
      <c r="Q17" s="148">
        <v>1.3</v>
      </c>
      <c r="R17" s="148">
        <v>1.1000000000000001</v>
      </c>
      <c r="S17" s="148">
        <v>1.1000000000000001</v>
      </c>
      <c r="T17" s="148">
        <v>1.1000000000000001</v>
      </c>
      <c r="U17" s="148">
        <v>1.1000000000000001</v>
      </c>
      <c r="V17" s="148">
        <v>1.1000000000000001</v>
      </c>
      <c r="W17" s="148">
        <v>1.1000000000000001</v>
      </c>
      <c r="Y17" s="138">
        <v>0</v>
      </c>
      <c r="Z17" s="139"/>
      <c r="AA17" s="143">
        <v>1.1000000000000001</v>
      </c>
      <c r="AB17" s="143">
        <v>1.1000000000000001</v>
      </c>
      <c r="AC17" s="143">
        <v>1.1000000000000001</v>
      </c>
      <c r="AD17" s="143">
        <v>1.1000000000000001</v>
      </c>
      <c r="AE17" s="143">
        <v>1.1000000000000001</v>
      </c>
      <c r="AF17" s="143">
        <v>1.1000000000000001</v>
      </c>
      <c r="AG17" s="143">
        <v>1.1000000000000001</v>
      </c>
      <c r="AH17" s="143">
        <v>1.1000000000000001</v>
      </c>
      <c r="AI17" s="143">
        <v>1.1000000000000001</v>
      </c>
      <c r="AJ17" s="143">
        <v>1.1000000000000001</v>
      </c>
      <c r="AK17" s="143">
        <v>1.1000000000000001</v>
      </c>
      <c r="AL17" s="143">
        <v>1.1000000000000001</v>
      </c>
      <c r="AM17" s="143">
        <v>1.1000000000000001</v>
      </c>
      <c r="AN17" s="143">
        <v>1.1000000000000001</v>
      </c>
      <c r="AO17" s="143">
        <v>1.1000000000000001</v>
      </c>
      <c r="AP17" s="143">
        <v>1.1000000000000001</v>
      </c>
      <c r="AQ17" s="143">
        <v>1.1000000000000001</v>
      </c>
      <c r="AR17" s="143">
        <v>1.1000000000000001</v>
      </c>
      <c r="AS17" s="143">
        <v>1.1000000000000001</v>
      </c>
      <c r="AT17" s="143">
        <v>1.1000000000000001</v>
      </c>
      <c r="AU17" s="143">
        <v>1.1000000000000001</v>
      </c>
      <c r="AV17" s="143">
        <v>1.1000000000000001</v>
      </c>
      <c r="AW17" s="143">
        <v>1.1000000000000001</v>
      </c>
      <c r="AX17" s="143">
        <v>1.1000000000000001</v>
      </c>
      <c r="AY17" s="143">
        <v>1.1000000000000001</v>
      </c>
      <c r="AZ17" s="143">
        <v>1.1000000000000001</v>
      </c>
      <c r="BA17" s="143">
        <v>1.1000000000000001</v>
      </c>
      <c r="BB17" s="143">
        <v>1.1000000000000001</v>
      </c>
      <c r="BC17" s="143">
        <v>1.1000000000000001</v>
      </c>
      <c r="BD17" s="143">
        <v>1.1000000000000001</v>
      </c>
      <c r="BE17" s="143">
        <v>1.1000000000000001</v>
      </c>
      <c r="BF17" s="143">
        <v>1.1000000000000001</v>
      </c>
      <c r="BG17" s="143">
        <v>1.1000000000000001</v>
      </c>
      <c r="BH17" s="143">
        <v>1.1000000000000001</v>
      </c>
      <c r="BI17" s="143">
        <v>1.1000000000000001</v>
      </c>
      <c r="BJ17" s="143">
        <v>1.1000000000000001</v>
      </c>
      <c r="BK17" s="143">
        <v>1.1000000000000001</v>
      </c>
      <c r="BL17" s="143">
        <v>1.1000000000000001</v>
      </c>
      <c r="BM17" s="143">
        <v>1.1000000000000001</v>
      </c>
      <c r="BN17" s="143">
        <v>1.1000000000000001</v>
      </c>
    </row>
    <row r="18" spans="1:66" ht="14" x14ac:dyDescent="0.2">
      <c r="A18" s="142" t="s">
        <v>152</v>
      </c>
      <c r="B18" s="80"/>
      <c r="C18" s="143">
        <v>86.9</v>
      </c>
      <c r="D18" s="143">
        <v>88.9</v>
      </c>
      <c r="E18" s="143">
        <v>110</v>
      </c>
      <c r="F18" s="143">
        <v>144</v>
      </c>
      <c r="G18" s="143">
        <v>145.19999999999999</v>
      </c>
      <c r="H18" s="143">
        <v>152.69999999999999</v>
      </c>
      <c r="I18" s="143">
        <v>154.30000000000001</v>
      </c>
      <c r="J18" s="143">
        <v>139.5</v>
      </c>
      <c r="K18" s="143">
        <v>143.80000000000001</v>
      </c>
      <c r="L18" s="143">
        <v>141.6</v>
      </c>
      <c r="M18" s="143">
        <v>145.4</v>
      </c>
      <c r="N18" s="143">
        <v>148.6</v>
      </c>
      <c r="O18" s="143">
        <v>147.9</v>
      </c>
      <c r="P18" s="143">
        <v>150.9</v>
      </c>
      <c r="Q18" s="143">
        <v>150.9</v>
      </c>
      <c r="R18" s="143">
        <v>154.6</v>
      </c>
      <c r="S18" s="143">
        <v>156.19999999999999</v>
      </c>
      <c r="T18" s="143">
        <v>164.8</v>
      </c>
      <c r="U18" s="143">
        <v>162</v>
      </c>
      <c r="V18" s="143">
        <v>164.6</v>
      </c>
      <c r="W18" s="143">
        <v>167.7</v>
      </c>
      <c r="Y18" s="138">
        <v>1.640013627007475E-2</v>
      </c>
      <c r="Z18" s="139"/>
      <c r="AA18" s="143">
        <v>170.45030285249152</v>
      </c>
      <c r="AB18" s="143">
        <v>173.24571104654788</v>
      </c>
      <c r="AC18" s="143">
        <v>176.08696431591727</v>
      </c>
      <c r="AD18" s="143">
        <v>178.9748145260821</v>
      </c>
      <c r="AE18" s="143">
        <v>181.9100258732212</v>
      </c>
      <c r="AF18" s="143">
        <v>184.89337508643484</v>
      </c>
      <c r="AG18" s="143">
        <v>187.92565163328641</v>
      </c>
      <c r="AH18" s="143">
        <v>191.00765792871491</v>
      </c>
      <c r="AI18" s="143">
        <v>194.14020954737364</v>
      </c>
      <c r="AJ18" s="143">
        <v>197.32413543945142</v>
      </c>
      <c r="AK18" s="143">
        <v>200.56027815003313</v>
      </c>
      <c r="AL18" s="143">
        <v>203.84949404205776</v>
      </c>
      <c r="AM18" s="143">
        <v>207.19265352293328</v>
      </c>
      <c r="AN18" s="143">
        <v>210.59064127486778</v>
      </c>
      <c r="AO18" s="143">
        <v>214.04435648897802</v>
      </c>
      <c r="AP18" s="143">
        <v>217.55471310323773</v>
      </c>
      <c r="AQ18" s="143">
        <v>221.12264004432785</v>
      </c>
      <c r="AR18" s="143">
        <v>224.74908147345351</v>
      </c>
      <c r="AS18" s="143">
        <v>228.43499703619227</v>
      </c>
      <c r="AT18" s="143">
        <v>232.18136211643994</v>
      </c>
      <c r="AU18" s="143">
        <v>235.98916809452112</v>
      </c>
      <c r="AV18" s="143">
        <v>239.85942260953283</v>
      </c>
      <c r="AW18" s="143">
        <v>243.79314982599061</v>
      </c>
      <c r="AX18" s="143">
        <v>247.7913907048476</v>
      </c>
      <c r="AY18" s="143">
        <v>251.85520327895844</v>
      </c>
      <c r="AZ18" s="143">
        <v>255.98566293306072</v>
      </c>
      <c r="BA18" s="143">
        <v>260.18386268834837</v>
      </c>
      <c r="BB18" s="143">
        <v>264.45091349171167</v>
      </c>
      <c r="BC18" s="143">
        <v>268.78794450972151</v>
      </c>
      <c r="BD18" s="143">
        <v>273.19610342743425</v>
      </c>
      <c r="BE18" s="143">
        <v>277.67655675209761</v>
      </c>
      <c r="BF18" s="143">
        <v>282.23049012183714</v>
      </c>
      <c r="BG18" s="143">
        <v>286.85910861940528</v>
      </c>
      <c r="BH18" s="143">
        <v>291.56363709107569</v>
      </c>
      <c r="BI18" s="143">
        <v>296.34532047076794</v>
      </c>
      <c r="BJ18" s="143">
        <v>301.20542410948752</v>
      </c>
      <c r="BK18" s="143">
        <v>306.14523411016876</v>
      </c>
      <c r="BL18" s="143">
        <v>311.16605766800944</v>
      </c>
      <c r="BM18" s="143">
        <v>316.26922341638675</v>
      </c>
      <c r="BN18" s="143">
        <v>321.45608177844622</v>
      </c>
    </row>
    <row r="19" spans="1:66" ht="14" x14ac:dyDescent="0.2">
      <c r="A19" s="142" t="s">
        <v>158</v>
      </c>
      <c r="B19" s="80"/>
      <c r="C19" s="143">
        <v>1263.4000000000001</v>
      </c>
      <c r="D19" s="143">
        <v>1313.9</v>
      </c>
      <c r="E19" s="143">
        <v>1361.2</v>
      </c>
      <c r="F19" s="143">
        <v>1404.8</v>
      </c>
      <c r="G19" s="143">
        <v>1449.7</v>
      </c>
      <c r="H19" s="143">
        <v>1472.7</v>
      </c>
      <c r="I19" s="143">
        <v>1494.4</v>
      </c>
      <c r="J19" s="143">
        <v>1547.6</v>
      </c>
      <c r="K19" s="143">
        <v>1585.2</v>
      </c>
      <c r="L19" s="143">
        <v>1636.7</v>
      </c>
      <c r="M19" s="143">
        <v>1706.5</v>
      </c>
      <c r="N19" s="143">
        <v>1759</v>
      </c>
      <c r="O19" s="143">
        <v>1787.2</v>
      </c>
      <c r="P19" s="143">
        <v>1792.1</v>
      </c>
      <c r="Q19" s="143">
        <v>1812.9</v>
      </c>
      <c r="R19" s="143">
        <v>1827.9</v>
      </c>
      <c r="S19" s="143">
        <v>1881.5</v>
      </c>
      <c r="T19" s="143">
        <v>1915.6</v>
      </c>
      <c r="U19" s="143">
        <v>1933.2</v>
      </c>
      <c r="V19" s="143">
        <v>1938</v>
      </c>
      <c r="W19" s="143">
        <v>1942.3</v>
      </c>
      <c r="Y19" s="138">
        <v>1.2215015476137792E-2</v>
      </c>
      <c r="Z19" s="139"/>
      <c r="AA19" s="143">
        <v>1966.0252245593024</v>
      </c>
      <c r="AB19" s="143">
        <v>1990.0402531037716</v>
      </c>
      <c r="AC19" s="143">
        <v>2014.3486255935713</v>
      </c>
      <c r="AD19" s="143">
        <v>2038.9539252295338</v>
      </c>
      <c r="AE19" s="143">
        <v>2063.8597789813443</v>
      </c>
      <c r="AF19" s="143">
        <v>2089.06985812218</v>
      </c>
      <c r="AG19" s="143">
        <v>2114.5878787698753</v>
      </c>
      <c r="AH19" s="143">
        <v>2140.4176024347025</v>
      </c>
      <c r="AI19" s="143">
        <v>2166.5628365738403</v>
      </c>
      <c r="AJ19" s="143">
        <v>2193.0274351526145</v>
      </c>
      <c r="AK19" s="143">
        <v>2219.8152992125983</v>
      </c>
      <c r="AL19" s="143">
        <v>2246.9303774466475</v>
      </c>
      <c r="AM19" s="143">
        <v>2274.3766667809623</v>
      </c>
      <c r="AN19" s="143">
        <v>2302.1582129642584</v>
      </c>
      <c r="AO19" s="143">
        <v>2330.2791111641345</v>
      </c>
      <c r="AP19" s="143">
        <v>2358.743506570725</v>
      </c>
      <c r="AQ19" s="143">
        <v>2387.555595007726</v>
      </c>
      <c r="AR19" s="143">
        <v>2416.7196235508845</v>
      </c>
      <c r="AS19" s="143">
        <v>2446.2398911540445</v>
      </c>
      <c r="AT19" s="143">
        <v>2476.1207492828366</v>
      </c>
      <c r="AU19" s="143">
        <v>2506.3666025561124</v>
      </c>
      <c r="AV19" s="143">
        <v>2536.9819093952101</v>
      </c>
      <c r="AW19" s="143">
        <v>2567.971182681154</v>
      </c>
      <c r="AX19" s="143">
        <v>2599.3389904198802</v>
      </c>
      <c r="AY19" s="143">
        <v>2631.0899564155875</v>
      </c>
      <c r="AZ19" s="143">
        <v>2663.2287609523146</v>
      </c>
      <c r="BA19" s="143">
        <v>2695.7601414838423</v>
      </c>
      <c r="BB19" s="143">
        <v>2728.6888933320229</v>
      </c>
      <c r="BC19" s="143">
        <v>2762.0198703936389</v>
      </c>
      <c r="BD19" s="143">
        <v>2795.7579858558975</v>
      </c>
      <c r="BE19" s="143">
        <v>2829.9082129206631</v>
      </c>
      <c r="BF19" s="143">
        <v>2864.4755855375383</v>
      </c>
      <c r="BG19" s="143">
        <v>2899.4651991458982</v>
      </c>
      <c r="BH19" s="143">
        <v>2934.8822114259883</v>
      </c>
      <c r="BI19" s="143">
        <v>2970.7318430591981</v>
      </c>
      <c r="BJ19" s="143">
        <v>3007.0193784976218</v>
      </c>
      <c r="BK19" s="143">
        <v>3043.7501667430165</v>
      </c>
      <c r="BL19" s="143">
        <v>3080.9296221352793</v>
      </c>
      <c r="BM19" s="143">
        <v>3118.5632251505531</v>
      </c>
      <c r="BN19" s="143">
        <v>3156.6565232090811</v>
      </c>
    </row>
    <row r="20" spans="1:66" ht="14" x14ac:dyDescent="0.2">
      <c r="A20" s="145" t="s">
        <v>156</v>
      </c>
      <c r="B20" s="145"/>
      <c r="C20" s="146">
        <v>1.4774</v>
      </c>
      <c r="D20" s="146">
        <v>1.5299</v>
      </c>
      <c r="E20" s="146">
        <v>1.5983000000000001</v>
      </c>
      <c r="F20" s="146">
        <v>1.6759000000000002</v>
      </c>
      <c r="G20" s="146">
        <v>1.722</v>
      </c>
      <c r="H20" s="146">
        <v>1.7524999999999999</v>
      </c>
      <c r="I20" s="146">
        <v>1.7758000000000003</v>
      </c>
      <c r="J20" s="146">
        <v>1.8143</v>
      </c>
      <c r="K20" s="146">
        <v>1.8564000000000001</v>
      </c>
      <c r="L20" s="146">
        <v>1.9056</v>
      </c>
      <c r="M20" s="146">
        <v>1.9792000000000001</v>
      </c>
      <c r="N20" s="146">
        <v>2.0348999999999999</v>
      </c>
      <c r="O20" s="146">
        <v>2.0633000000000004</v>
      </c>
      <c r="P20" s="146">
        <v>2.0714000000000001</v>
      </c>
      <c r="Q20" s="146">
        <v>2.0922000000000001</v>
      </c>
      <c r="R20" s="146">
        <v>2.1107</v>
      </c>
      <c r="S20" s="146">
        <v>2.1659000000000002</v>
      </c>
      <c r="T20" s="146">
        <v>2.2086000000000001</v>
      </c>
      <c r="U20" s="146">
        <v>2.2234000000000003</v>
      </c>
      <c r="V20" s="146">
        <v>2.2308000000000003</v>
      </c>
      <c r="W20" s="146">
        <v>2.2382</v>
      </c>
      <c r="Y20" s="138">
        <v>1.179953679783563E-2</v>
      </c>
      <c r="Z20" s="139"/>
      <c r="AA20" s="146">
        <v>2.2646755274117942</v>
      </c>
      <c r="AB20" s="146">
        <v>2.2913976496326476</v>
      </c>
      <c r="AC20" s="146">
        <v>2.3184350805179621</v>
      </c>
      <c r="AD20" s="146">
        <v>2.3457915405639267</v>
      </c>
      <c r="AE20" s="146">
        <v>2.3734707941668622</v>
      </c>
      <c r="AF20" s="146">
        <v>2.4014766501412224</v>
      </c>
      <c r="AG20" s="146">
        <v>2.4298129622437066</v>
      </c>
      <c r="AH20" s="146">
        <v>2.4584836297035593</v>
      </c>
      <c r="AI20" s="146">
        <v>2.4874925977591231</v>
      </c>
      <c r="AJ20" s="146">
        <v>2.5168438582007258</v>
      </c>
      <c r="AK20" s="146">
        <v>2.5465414499199719</v>
      </c>
      <c r="AL20" s="146">
        <v>2.5765894594655161</v>
      </c>
      <c r="AM20" s="146">
        <v>2.6069920216053948</v>
      </c>
      <c r="AN20" s="146">
        <v>2.6377533198959915</v>
      </c>
      <c r="AO20" s="146">
        <v>2.6688775872577173</v>
      </c>
      <c r="AP20" s="146">
        <v>2.7003691065574835</v>
      </c>
      <c r="AQ20" s="146">
        <v>2.7322322111980473</v>
      </c>
      <c r="AR20" s="146">
        <v>2.7644712857143103</v>
      </c>
      <c r="AS20" s="146">
        <v>2.7970907663766562</v>
      </c>
      <c r="AT20" s="146">
        <v>2.830095141801404</v>
      </c>
      <c r="AU20" s="146">
        <v>2.8634889535684653</v>
      </c>
      <c r="AV20" s="146">
        <v>2.8972767968462922</v>
      </c>
      <c r="AW20" s="146">
        <v>2.9314633210241956</v>
      </c>
      <c r="AX20" s="146">
        <v>2.9660532303521259</v>
      </c>
      <c r="AY20" s="146">
        <v>3.0010512845880051</v>
      </c>
      <c r="AZ20" s="146">
        <v>3.0364622996526931</v>
      </c>
      <c r="BA20" s="146">
        <v>3.0722911482926856</v>
      </c>
      <c r="BB20" s="146">
        <v>3.10854276075063</v>
      </c>
      <c r="BC20" s="146">
        <v>3.1452221254437527</v>
      </c>
      <c r="BD20" s="146">
        <v>3.1823342896502931</v>
      </c>
      <c r="BE20" s="146">
        <v>3.2198843602040359</v>
      </c>
      <c r="BF20" s="146">
        <v>3.2578775041970389</v>
      </c>
      <c r="BG20" s="146">
        <v>3.2963189496906526</v>
      </c>
      <c r="BH20" s="146">
        <v>3.3352139864349306</v>
      </c>
      <c r="BI20" s="146">
        <v>3.3745679665965258</v>
      </c>
      <c r="BJ20" s="146">
        <v>3.4143863054951789</v>
      </c>
      <c r="BK20" s="146">
        <v>3.4546744823488953</v>
      </c>
      <c r="BL20" s="146">
        <v>3.4954380410279149</v>
      </c>
      <c r="BM20" s="146">
        <v>3.5366825908175783</v>
      </c>
      <c r="BN20" s="146">
        <v>3.578413807190195</v>
      </c>
    </row>
    <row r="21" spans="1:66" ht="15" x14ac:dyDescent="0.2">
      <c r="A21" s="80"/>
      <c r="B21" s="80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Y21" s="138"/>
      <c r="Z21" s="139"/>
      <c r="AA21" s="143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</row>
    <row r="22" spans="1:66" ht="15" x14ac:dyDescent="0.2">
      <c r="A22" s="141" t="s">
        <v>159</v>
      </c>
      <c r="B22" s="80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Y22" s="138"/>
      <c r="Z22" s="139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</row>
    <row r="23" spans="1:66" ht="14" x14ac:dyDescent="0.2">
      <c r="A23" s="142" t="s">
        <v>151</v>
      </c>
      <c r="B23" s="149"/>
      <c r="C23" s="143">
        <v>0</v>
      </c>
      <c r="D23" s="143">
        <v>0</v>
      </c>
      <c r="E23" s="143">
        <v>0</v>
      </c>
      <c r="F23" s="143">
        <v>0</v>
      </c>
      <c r="G23" s="143">
        <v>0</v>
      </c>
      <c r="H23" s="143">
        <v>0</v>
      </c>
      <c r="I23" s="143">
        <v>0.5</v>
      </c>
      <c r="J23" s="143">
        <v>1.7</v>
      </c>
      <c r="K23" s="143">
        <v>4.3</v>
      </c>
      <c r="L23" s="143">
        <v>3.6</v>
      </c>
      <c r="M23" s="143">
        <v>3.6</v>
      </c>
      <c r="N23" s="143">
        <v>3.8</v>
      </c>
      <c r="O23" s="143">
        <v>17.2</v>
      </c>
      <c r="P23" s="143">
        <v>19.8</v>
      </c>
      <c r="Q23" s="143">
        <v>19.5</v>
      </c>
      <c r="R23" s="143">
        <v>16.899999999999999</v>
      </c>
      <c r="S23" s="143">
        <v>16.899999999999999</v>
      </c>
      <c r="T23" s="143">
        <v>16.899999999999999</v>
      </c>
      <c r="U23" s="143">
        <v>16.899999999999999</v>
      </c>
      <c r="V23" s="143">
        <v>16.899999999999999</v>
      </c>
      <c r="W23" s="143">
        <v>16.899999999999999</v>
      </c>
      <c r="Y23" s="138">
        <v>0</v>
      </c>
      <c r="Z23" s="139"/>
      <c r="AA23" s="143">
        <v>17.026274099351131</v>
      </c>
      <c r="AB23" s="143">
        <v>17.149314451337336</v>
      </c>
      <c r="AC23" s="143">
        <v>17.269194363136766</v>
      </c>
      <c r="AD23" s="143">
        <v>17.386069612502983</v>
      </c>
      <c r="AE23" s="143">
        <v>17.50013542639136</v>
      </c>
      <c r="AF23" s="143">
        <v>17.611736131102653</v>
      </c>
      <c r="AG23" s="143">
        <v>17.720576634182446</v>
      </c>
      <c r="AH23" s="143">
        <v>17.826442139386288</v>
      </c>
      <c r="AI23" s="143">
        <v>17.929288227534197</v>
      </c>
      <c r="AJ23" s="143">
        <v>18.029199232943416</v>
      </c>
      <c r="AK23" s="143">
        <v>18.125998566076742</v>
      </c>
      <c r="AL23" s="143">
        <v>18.219263468165277</v>
      </c>
      <c r="AM23" s="143">
        <v>18.308651476650081</v>
      </c>
      <c r="AN23" s="143">
        <v>18.393912228880353</v>
      </c>
      <c r="AO23" s="143">
        <v>18.474916816047067</v>
      </c>
      <c r="AP23" s="143">
        <v>18.551513653815739</v>
      </c>
      <c r="AQ23" s="143">
        <v>18.623510000220094</v>
      </c>
      <c r="AR23" s="143">
        <v>18.690735478195659</v>
      </c>
      <c r="AS23" s="143">
        <v>18.75299563734616</v>
      </c>
      <c r="AT23" s="143">
        <v>18.810104724737133</v>
      </c>
      <c r="AU23" s="143">
        <v>18.861997664716789</v>
      </c>
      <c r="AV23" s="143">
        <v>18.908721516766015</v>
      </c>
      <c r="AW23" s="143">
        <v>18.950302373270258</v>
      </c>
      <c r="AX23" s="143">
        <v>18.986679351996813</v>
      </c>
      <c r="AY23" s="143">
        <v>19.017711119191198</v>
      </c>
      <c r="AZ23" s="143">
        <v>19.043431843453401</v>
      </c>
      <c r="BA23" s="143">
        <v>19.064047934189691</v>
      </c>
      <c r="BB23" s="143">
        <v>19.079717809454543</v>
      </c>
      <c r="BC23" s="143">
        <v>19.090499245244295</v>
      </c>
      <c r="BD23" s="143">
        <v>19.096354656098963</v>
      </c>
      <c r="BE23" s="143">
        <v>19.097348651734887</v>
      </c>
      <c r="BF23" s="143">
        <v>19.093668072269249</v>
      </c>
      <c r="BG23" s="143">
        <v>19.085457978940173</v>
      </c>
      <c r="BH23" s="143">
        <v>19.072810782279433</v>
      </c>
      <c r="BI23" s="143">
        <v>19.055746206887928</v>
      </c>
      <c r="BJ23" s="143">
        <v>19.034311312246547</v>
      </c>
      <c r="BK23" s="143">
        <v>19.008605342607069</v>
      </c>
      <c r="BL23" s="143">
        <v>18.978708904803089</v>
      </c>
      <c r="BM23" s="143">
        <v>18.944683191690942</v>
      </c>
      <c r="BN23" s="143">
        <v>18.906562837806071</v>
      </c>
    </row>
    <row r="24" spans="1:66" ht="14" x14ac:dyDescent="0.2">
      <c r="A24" s="142" t="s">
        <v>152</v>
      </c>
      <c r="B24" s="80"/>
      <c r="C24" s="143">
        <v>184.9</v>
      </c>
      <c r="D24" s="143">
        <v>124.2</v>
      </c>
      <c r="E24" s="143">
        <v>153.69999999999999</v>
      </c>
      <c r="F24" s="143">
        <v>201.3</v>
      </c>
      <c r="G24" s="143">
        <v>202.9</v>
      </c>
      <c r="H24" s="143">
        <v>213.4</v>
      </c>
      <c r="I24" s="143">
        <v>215.7</v>
      </c>
      <c r="J24" s="143">
        <v>195</v>
      </c>
      <c r="K24" s="143">
        <v>201</v>
      </c>
      <c r="L24" s="143">
        <v>197.9</v>
      </c>
      <c r="M24" s="143">
        <v>203.2</v>
      </c>
      <c r="N24" s="143">
        <v>207.7</v>
      </c>
      <c r="O24" s="143">
        <v>206.7</v>
      </c>
      <c r="P24" s="143">
        <v>287.60000000000002</v>
      </c>
      <c r="Q24" s="143">
        <v>286.89999999999998</v>
      </c>
      <c r="R24" s="143">
        <v>294.10000000000002</v>
      </c>
      <c r="S24" s="143">
        <v>297.3</v>
      </c>
      <c r="T24" s="143">
        <v>309.89999999999998</v>
      </c>
      <c r="U24" s="143">
        <v>534.4</v>
      </c>
      <c r="V24" s="143">
        <v>543</v>
      </c>
      <c r="W24" s="143">
        <v>552.4</v>
      </c>
      <c r="Y24" s="138">
        <v>1.6701841608708357E-2</v>
      </c>
      <c r="Z24" s="139"/>
      <c r="AA24" s="143">
        <v>561.62609730465044</v>
      </c>
      <c r="AB24" s="143">
        <v>571.00628742514971</v>
      </c>
      <c r="AC24" s="143">
        <v>580.54314399530119</v>
      </c>
      <c r="AD24" s="143">
        <v>590.23928363333232</v>
      </c>
      <c r="AE24" s="143">
        <v>600.0973666598137</v>
      </c>
      <c r="AF24" s="143">
        <v>610.12009782756888</v>
      </c>
      <c r="AG24" s="143">
        <v>620.31022706377462</v>
      </c>
      <c r="AH24" s="143">
        <v>630.67055022445572</v>
      </c>
      <c r="AI24" s="143">
        <v>641.20390986158156</v>
      </c>
      <c r="AJ24" s="143">
        <v>651.91319600297425</v>
      </c>
      <c r="AK24" s="143">
        <v>662.80134694524281</v>
      </c>
      <c r="AL24" s="143">
        <v>673.87135005996083</v>
      </c>
      <c r="AM24" s="143">
        <v>685.1262426133087</v>
      </c>
      <c r="AN24" s="143">
        <v>696.56911259940568</v>
      </c>
      <c r="AO24" s="143">
        <v>708.20309958755945</v>
      </c>
      <c r="AP24" s="143">
        <v>720.03139558366718</v>
      </c>
      <c r="AQ24" s="143">
        <v>732.05724590600278</v>
      </c>
      <c r="AR24" s="143">
        <v>744.28395007563211</v>
      </c>
      <c r="AS24" s="143">
        <v>756.71486272169909</v>
      </c>
      <c r="AT24" s="143">
        <v>769.35339450183244</v>
      </c>
      <c r="AU24" s="143">
        <v>782.20301303792417</v>
      </c>
      <c r="AV24" s="143">
        <v>795.26724386753801</v>
      </c>
      <c r="AW24" s="143">
        <v>808.54967141120767</v>
      </c>
      <c r="AX24" s="143">
        <v>822.05393995589088</v>
      </c>
      <c r="AY24" s="143">
        <v>835.78375465484885</v>
      </c>
      <c r="AZ24" s="143">
        <v>849.74288254422572</v>
      </c>
      <c r="BA24" s="143">
        <v>863.93515357660669</v>
      </c>
      <c r="BB24" s="143">
        <v>878.36446167183828</v>
      </c>
      <c r="BC24" s="143">
        <v>893.03476578539971</v>
      </c>
      <c r="BD24" s="143">
        <v>907.95009099461743</v>
      </c>
      <c r="BE24" s="143">
        <v>923.11452960302188</v>
      </c>
      <c r="BF24" s="143">
        <v>938.53224226314887</v>
      </c>
      <c r="BG24" s="143">
        <v>954.20745911809388</v>
      </c>
      <c r="BH24" s="143">
        <v>970.14448096213232</v>
      </c>
      <c r="BI24" s="143">
        <v>986.34768042072449</v>
      </c>
      <c r="BJ24" s="143">
        <v>1002.8215031502283</v>
      </c>
      <c r="BK24" s="143">
        <v>1019.5704690576503</v>
      </c>
      <c r="BL24" s="143">
        <v>1036.5991735407677</v>
      </c>
      <c r="BM24" s="143">
        <v>1053.9122887489636</v>
      </c>
      <c r="BN24" s="143">
        <v>1071.5145648651201</v>
      </c>
    </row>
    <row r="25" spans="1:66" ht="14" x14ac:dyDescent="0.2">
      <c r="A25" s="145" t="s">
        <v>156</v>
      </c>
      <c r="B25" s="145"/>
      <c r="C25" s="146">
        <v>0.18490000000000001</v>
      </c>
      <c r="D25" s="146">
        <v>0.1242</v>
      </c>
      <c r="E25" s="146">
        <v>0.15369999999999998</v>
      </c>
      <c r="F25" s="146">
        <v>0.20130000000000001</v>
      </c>
      <c r="G25" s="146">
        <v>0.2029</v>
      </c>
      <c r="H25" s="146">
        <v>0.21340000000000001</v>
      </c>
      <c r="I25" s="146">
        <v>0.21619999999999998</v>
      </c>
      <c r="J25" s="146">
        <v>0.19669999999999999</v>
      </c>
      <c r="K25" s="146">
        <v>0.20530000000000001</v>
      </c>
      <c r="L25" s="146">
        <v>0.20150000000000001</v>
      </c>
      <c r="M25" s="146">
        <v>0.20679999999999998</v>
      </c>
      <c r="N25" s="146">
        <v>0.21149999999999999</v>
      </c>
      <c r="O25" s="146">
        <v>0.22389999999999999</v>
      </c>
      <c r="P25" s="146">
        <v>0.30740000000000001</v>
      </c>
      <c r="Q25" s="146">
        <v>0.30639999999999995</v>
      </c>
      <c r="R25" s="146">
        <v>0.311</v>
      </c>
      <c r="S25" s="146">
        <v>0.31419999999999998</v>
      </c>
      <c r="T25" s="146">
        <v>0.32679999999999998</v>
      </c>
      <c r="U25" s="146">
        <v>0.5512999999999999</v>
      </c>
      <c r="V25" s="146">
        <v>0.55989999999999995</v>
      </c>
      <c r="W25" s="146">
        <v>0.56929999999999992</v>
      </c>
      <c r="Y25" s="138">
        <v>0.12853792667860731</v>
      </c>
      <c r="Z25" s="139"/>
      <c r="AA25" s="146">
        <v>0.5786523714040015</v>
      </c>
      <c r="AB25" s="146">
        <v>0.58815560187648708</v>
      </c>
      <c r="AC25" s="146">
        <v>0.59781233835843794</v>
      </c>
      <c r="AD25" s="146">
        <v>0.60762535324583533</v>
      </c>
      <c r="AE25" s="146">
        <v>0.61759750208620501</v>
      </c>
      <c r="AF25" s="146">
        <v>0.6277318339586716</v>
      </c>
      <c r="AG25" s="146">
        <v>0.63803080369795706</v>
      </c>
      <c r="AH25" s="146">
        <v>0.64849699236384195</v>
      </c>
      <c r="AI25" s="146">
        <v>0.65913319808911586</v>
      </c>
      <c r="AJ25" s="146">
        <v>0.66994239523591759</v>
      </c>
      <c r="AK25" s="146">
        <v>0.68092734551131961</v>
      </c>
      <c r="AL25" s="146">
        <v>0.69209061352812618</v>
      </c>
      <c r="AM25" s="146">
        <v>0.70343489408995874</v>
      </c>
      <c r="AN25" s="146">
        <v>0.714963024828286</v>
      </c>
      <c r="AO25" s="146">
        <v>0.72667801640360652</v>
      </c>
      <c r="AP25" s="146">
        <v>0.73858290923748293</v>
      </c>
      <c r="AQ25" s="146">
        <v>0.75068075590622285</v>
      </c>
      <c r="AR25" s="146">
        <v>0.76297468555382775</v>
      </c>
      <c r="AS25" s="146">
        <v>0.7754678583590453</v>
      </c>
      <c r="AT25" s="146">
        <v>0.78816349922656959</v>
      </c>
      <c r="AU25" s="146">
        <v>0.80106501070264091</v>
      </c>
      <c r="AV25" s="146">
        <v>0.81417596538430403</v>
      </c>
      <c r="AW25" s="146">
        <v>0.82749997378447793</v>
      </c>
      <c r="AX25" s="146">
        <v>0.84104061930788776</v>
      </c>
      <c r="AY25" s="146">
        <v>0.85480146577404004</v>
      </c>
      <c r="AZ25" s="146">
        <v>0.86878631438767906</v>
      </c>
      <c r="BA25" s="146">
        <v>0.88299920151079636</v>
      </c>
      <c r="BB25" s="146">
        <v>0.89744417948129285</v>
      </c>
      <c r="BC25" s="146">
        <v>0.91212526503064395</v>
      </c>
      <c r="BD25" s="146">
        <v>0.92704644565071637</v>
      </c>
      <c r="BE25" s="146">
        <v>0.94221187825475683</v>
      </c>
      <c r="BF25" s="146">
        <v>0.95762591033541811</v>
      </c>
      <c r="BG25" s="146">
        <v>0.97329291709703414</v>
      </c>
      <c r="BH25" s="146">
        <v>0.98921729174441175</v>
      </c>
      <c r="BI25" s="146">
        <v>1.0054034266276124</v>
      </c>
      <c r="BJ25" s="146">
        <v>1.021855814462475</v>
      </c>
      <c r="BK25" s="146">
        <v>1.0385790744002572</v>
      </c>
      <c r="BL25" s="146">
        <v>1.0555778824455708</v>
      </c>
      <c r="BM25" s="146">
        <v>1.0728569719406547</v>
      </c>
      <c r="BN25" s="146">
        <v>1.0904211277029263</v>
      </c>
    </row>
    <row r="26" spans="1:66" ht="15" x14ac:dyDescent="0.2">
      <c r="A26" s="80"/>
      <c r="B26" s="80"/>
      <c r="C26" s="144"/>
      <c r="D26" s="144"/>
      <c r="E26" s="80"/>
      <c r="F26" s="80"/>
      <c r="G26" s="80"/>
      <c r="H26" s="80"/>
      <c r="I26" s="80"/>
      <c r="J26" s="80"/>
      <c r="K26" s="80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AA26" s="8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</row>
    <row r="27" spans="1:66" ht="15" x14ac:dyDescent="0.2">
      <c r="C27" s="150"/>
      <c r="D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</row>
    <row r="28" spans="1:66" ht="15" x14ac:dyDescent="0.2">
      <c r="C28" s="150"/>
      <c r="D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</row>
    <row r="29" spans="1:66" ht="15" x14ac:dyDescent="0.2">
      <c r="C29" s="150"/>
      <c r="D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</row>
    <row r="30" spans="1:66" ht="15" x14ac:dyDescent="0.2">
      <c r="C30" s="150"/>
      <c r="D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</row>
    <row r="31" spans="1:66" ht="15" x14ac:dyDescent="0.2">
      <c r="C31" s="151"/>
      <c r="D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</row>
    <row r="32" spans="1:66" ht="15" x14ac:dyDescent="0.2"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</row>
    <row r="33" spans="28:66" ht="15" x14ac:dyDescent="0.2"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</row>
    <row r="34" spans="28:66" ht="15" x14ac:dyDescent="0.2"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</row>
    <row r="37" spans="28:66" ht="15" x14ac:dyDescent="0.2"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</row>
    <row r="38" spans="28:66" ht="15" x14ac:dyDescent="0.2"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</row>
    <row r="39" spans="28:66" ht="15" x14ac:dyDescent="0.2"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</row>
    <row r="40" spans="28:66" ht="15" x14ac:dyDescent="0.2"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</row>
    <row r="41" spans="28:66" ht="15" x14ac:dyDescent="0.2"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</row>
    <row r="44" spans="28:66" ht="15" x14ac:dyDescent="0.2"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</row>
    <row r="45" spans="28:66" ht="15" x14ac:dyDescent="0.2"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</row>
    <row r="46" spans="28:66" ht="15" x14ac:dyDescent="0.2"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499984740745262"/>
  </sheetPr>
  <dimension ref="A1:AA220"/>
  <sheetViews>
    <sheetView workbookViewId="0"/>
  </sheetViews>
  <sheetFormatPr baseColWidth="10" defaultColWidth="8.83203125" defaultRowHeight="13" x14ac:dyDescent="0.15"/>
  <cols>
    <col min="1" max="4" width="2.6640625" style="120" customWidth="1"/>
    <col min="5" max="5" width="25.6640625" style="120" customWidth="1"/>
    <col min="6" max="6" width="13.5" style="179" hidden="1" customWidth="1"/>
    <col min="7" max="26" width="13.5" style="180" customWidth="1"/>
    <col min="27" max="16384" width="8.83203125" style="65"/>
  </cols>
  <sheetData>
    <row r="1" spans="1:26" s="119" customFormat="1" x14ac:dyDescent="0.15"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</row>
    <row r="2" spans="1:26" x14ac:dyDescent="0.15">
      <c r="F2" s="153">
        <v>2010</v>
      </c>
      <c r="G2" s="154">
        <v>2011</v>
      </c>
      <c r="H2" s="154">
        <v>2012</v>
      </c>
      <c r="I2" s="154">
        <v>2013</v>
      </c>
      <c r="J2" s="154">
        <v>2014</v>
      </c>
      <c r="K2" s="154">
        <v>2015</v>
      </c>
      <c r="L2" s="154">
        <v>2016</v>
      </c>
      <c r="M2" s="154">
        <v>2017</v>
      </c>
      <c r="N2" s="154">
        <v>2018</v>
      </c>
      <c r="O2" s="154">
        <v>2019</v>
      </c>
      <c r="P2" s="154">
        <v>2020</v>
      </c>
      <c r="Q2" s="154">
        <v>2021</v>
      </c>
      <c r="R2" s="154">
        <v>2022</v>
      </c>
      <c r="S2" s="154">
        <v>2023</v>
      </c>
      <c r="T2" s="154">
        <v>2024</v>
      </c>
      <c r="U2" s="154">
        <v>2025</v>
      </c>
      <c r="V2" s="154">
        <v>2026</v>
      </c>
      <c r="W2" s="154">
        <v>2027</v>
      </c>
      <c r="X2" s="154">
        <v>2028</v>
      </c>
      <c r="Y2" s="154">
        <v>2029</v>
      </c>
      <c r="Z2" s="154">
        <v>2030</v>
      </c>
    </row>
    <row r="4" spans="1:26" x14ac:dyDescent="0.15">
      <c r="A4" s="117" t="s">
        <v>160</v>
      </c>
      <c r="F4" s="155">
        <v>13.907831019869976</v>
      </c>
      <c r="G4" s="156">
        <v>100.23718083717191</v>
      </c>
      <c r="H4" s="156">
        <v>101.37208726640422</v>
      </c>
      <c r="I4" s="156">
        <v>102.52345893986126</v>
      </c>
      <c r="J4" s="156">
        <v>103.69161732094753</v>
      </c>
      <c r="K4" s="156">
        <v>104.87689243384557</v>
      </c>
      <c r="L4" s="156">
        <v>106.07962314478172</v>
      </c>
      <c r="M4" s="156">
        <v>107.30015745353022</v>
      </c>
      <c r="N4" s="156">
        <v>108.5388527955438</v>
      </c>
      <c r="O4" s="156">
        <v>109.7960763551169</v>
      </c>
      <c r="P4" s="156">
        <v>111.07220538999978</v>
      </c>
      <c r="Q4" s="156">
        <v>112.36762756790164</v>
      </c>
      <c r="R4" s="156">
        <v>113.68274131533541</v>
      </c>
      <c r="S4" s="156">
        <v>115.0179561792751</v>
      </c>
      <c r="T4" s="156">
        <v>116.37369320211542</v>
      </c>
      <c r="U4" s="156">
        <v>117.75038531044176</v>
      </c>
      <c r="V4" s="156">
        <v>119.14847771813872</v>
      </c>
      <c r="W4" s="156">
        <v>120.56842834438574</v>
      </c>
      <c r="X4" s="156">
        <v>122.01070824710962</v>
      </c>
      <c r="Y4" s="156">
        <v>123.47580207248635</v>
      </c>
      <c r="Z4" s="156">
        <v>124.96420852110697</v>
      </c>
    </row>
    <row r="5" spans="1:26" x14ac:dyDescent="0.15">
      <c r="A5" s="117"/>
      <c r="F5" s="157">
        <v>90.642713884933386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</row>
    <row r="6" spans="1:26" x14ac:dyDescent="0.15">
      <c r="A6" s="117"/>
      <c r="B6" s="159" t="s">
        <v>161</v>
      </c>
      <c r="C6" s="160"/>
      <c r="D6" s="160"/>
      <c r="F6" s="155">
        <v>0</v>
      </c>
      <c r="G6" s="156">
        <v>86.118719743994234</v>
      </c>
      <c r="H6" s="156">
        <v>87.038001797023725</v>
      </c>
      <c r="I6" s="156">
        <v>87.968621189859562</v>
      </c>
      <c r="J6" s="156">
        <v>88.910733442009899</v>
      </c>
      <c r="K6" s="156">
        <v>89.864496475440149</v>
      </c>
      <c r="L6" s="156">
        <v>90.830070656748347</v>
      </c>
      <c r="M6" s="156">
        <v>91.807618840171102</v>
      </c>
      <c r="N6" s="156">
        <v>92.797306411437361</v>
      </c>
      <c r="O6" s="156">
        <v>93.799301332489108</v>
      </c>
      <c r="P6" s="156">
        <v>94.813774187086523</v>
      </c>
      <c r="Q6" s="156">
        <v>95.840898227317439</v>
      </c>
      <c r="R6" s="156">
        <v>96.880849421030476</v>
      </c>
      <c r="S6" s="156">
        <v>97.93380650021129</v>
      </c>
      <c r="T6" s="156">
        <v>98.999951010322803</v>
      </c>
      <c r="U6" s="156">
        <v>100.07946736063003</v>
      </c>
      <c r="V6" s="156">
        <v>101.17254287553088</v>
      </c>
      <c r="W6" s="156">
        <v>102.27936784691464</v>
      </c>
      <c r="X6" s="156">
        <v>103.40013558757049</v>
      </c>
      <c r="Y6" s="156">
        <v>104.53504248566881</v>
      </c>
      <c r="Z6" s="156">
        <v>105.68428806033863</v>
      </c>
    </row>
    <row r="7" spans="1:26" x14ac:dyDescent="0.15">
      <c r="A7" s="117"/>
      <c r="B7" s="159"/>
      <c r="C7" s="160"/>
      <c r="D7" s="160"/>
      <c r="F7" s="155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spans="1:26" x14ac:dyDescent="0.15">
      <c r="A8" s="117"/>
      <c r="B8" s="159"/>
      <c r="C8" s="160" t="s">
        <v>162</v>
      </c>
      <c r="D8" s="160"/>
      <c r="F8" s="161"/>
      <c r="G8" s="162">
        <v>38.282627710341181</v>
      </c>
      <c r="H8" s="162">
        <v>38.715836462015012</v>
      </c>
      <c r="I8" s="162">
        <v>39.154247503131515</v>
      </c>
      <c r="J8" s="162">
        <v>39.597927568426549</v>
      </c>
      <c r="K8" s="162">
        <v>40.046944333356443</v>
      </c>
      <c r="L8" s="162">
        <v>40.501366429086772</v>
      </c>
      <c r="M8" s="162">
        <v>40.961263457753432</v>
      </c>
      <c r="N8" s="162">
        <v>41.426706008001126</v>
      </c>
      <c r="O8" s="162">
        <v>41.897765670805292</v>
      </c>
      <c r="P8" s="162">
        <v>42.374515055583061</v>
      </c>
      <c r="Q8" s="162">
        <v>42.857027806599156</v>
      </c>
      <c r="R8" s="162">
        <v>43.345378619672786</v>
      </c>
      <c r="S8" s="162">
        <v>43.839643259191682</v>
      </c>
      <c r="T8" s="162">
        <v>44.339898575439513</v>
      </c>
      <c r="U8" s="162">
        <v>44.846222522243231</v>
      </c>
      <c r="V8" s="162">
        <v>45.358694174946805</v>
      </c>
      <c r="W8" s="162">
        <v>45.877393748718085</v>
      </c>
      <c r="X8" s="162">
        <v>46.402402617195762</v>
      </c>
      <c r="Y8" s="162">
        <v>46.93380333148324</v>
      </c>
      <c r="Z8" s="162">
        <v>47.471679639496863</v>
      </c>
    </row>
    <row r="9" spans="1:26" x14ac:dyDescent="0.15">
      <c r="A9" s="117"/>
      <c r="B9" s="159"/>
      <c r="C9" s="163" t="s">
        <v>163</v>
      </c>
      <c r="D9" s="163"/>
      <c r="E9" s="119"/>
      <c r="F9" s="164"/>
      <c r="G9" s="165">
        <v>1.1158848184275239</v>
      </c>
      <c r="H9" s="165">
        <v>1.1269870256243584</v>
      </c>
      <c r="I9" s="165">
        <v>1.1382212805654741</v>
      </c>
      <c r="J9" s="165">
        <v>1.1495893501975176</v>
      </c>
      <c r="K9" s="165">
        <v>1.1610930278834715</v>
      </c>
      <c r="L9" s="165">
        <v>1.1727341338451769</v>
      </c>
      <c r="M9" s="165">
        <v>1.1845145156140968</v>
      </c>
      <c r="N9" s="165">
        <v>1.1964360484905037</v>
      </c>
      <c r="O9" s="165">
        <v>1.2085006360112525</v>
      </c>
      <c r="P9" s="165">
        <v>1.2207102104263163</v>
      </c>
      <c r="Q9" s="165">
        <v>1.2330667331842693</v>
      </c>
      <c r="R9" s="165">
        <v>1.2455721954268899</v>
      </c>
      <c r="S9" s="165">
        <v>1.2582286184930811</v>
      </c>
      <c r="T9" s="165">
        <v>1.2710380544322917</v>
      </c>
      <c r="U9" s="165">
        <v>1.2840025865276399</v>
      </c>
      <c r="V9" s="165">
        <v>1.2971243298289292</v>
      </c>
      <c r="W9" s="165">
        <v>1.3104054316957738</v>
      </c>
      <c r="X9" s="165">
        <v>1.3238480723510282</v>
      </c>
      <c r="Y9" s="165">
        <v>1.3374544654447429</v>
      </c>
      <c r="Z9" s="165">
        <v>1.3512268586288603</v>
      </c>
    </row>
    <row r="10" spans="1:26" x14ac:dyDescent="0.15">
      <c r="A10" s="117"/>
      <c r="B10" s="159"/>
      <c r="C10" s="163" t="s">
        <v>164</v>
      </c>
      <c r="D10" s="119"/>
      <c r="E10" s="119"/>
      <c r="F10" s="164"/>
      <c r="G10" s="165">
        <v>0</v>
      </c>
      <c r="H10" s="165">
        <v>0</v>
      </c>
      <c r="I10" s="165">
        <v>0</v>
      </c>
      <c r="J10" s="165">
        <v>0</v>
      </c>
      <c r="K10" s="165">
        <v>0</v>
      </c>
      <c r="L10" s="165">
        <v>0</v>
      </c>
      <c r="M10" s="165">
        <v>0</v>
      </c>
      <c r="N10" s="165">
        <v>0</v>
      </c>
      <c r="O10" s="165">
        <v>0</v>
      </c>
      <c r="P10" s="165">
        <v>0</v>
      </c>
      <c r="Q10" s="165">
        <v>0</v>
      </c>
      <c r="R10" s="165">
        <v>0</v>
      </c>
      <c r="S10" s="165">
        <v>0</v>
      </c>
      <c r="T10" s="165">
        <v>0</v>
      </c>
      <c r="U10" s="165">
        <v>0</v>
      </c>
      <c r="V10" s="165">
        <v>0</v>
      </c>
      <c r="W10" s="165">
        <v>0</v>
      </c>
      <c r="X10" s="165">
        <v>0</v>
      </c>
      <c r="Y10" s="165">
        <v>0</v>
      </c>
      <c r="Z10" s="165">
        <v>0</v>
      </c>
    </row>
    <row r="11" spans="1:26" x14ac:dyDescent="0.15">
      <c r="A11" s="117"/>
      <c r="B11" s="159"/>
      <c r="C11" s="163" t="s">
        <v>165</v>
      </c>
      <c r="D11" s="119"/>
      <c r="E11" s="119"/>
      <c r="F11" s="164"/>
      <c r="G11" s="165">
        <v>1.2976092414120001E-3</v>
      </c>
      <c r="H11" s="165">
        <v>1.31024996889512E-3</v>
      </c>
      <c r="I11" s="165">
        <v>1.3230614242459992E-3</v>
      </c>
      <c r="J11" s="165">
        <v>1.3360462079833784E-3</v>
      </c>
      <c r="K11" s="165">
        <v>1.3492069615736819E-3</v>
      </c>
      <c r="L11" s="165">
        <v>1.3625463680814436E-3</v>
      </c>
      <c r="M11" s="165">
        <v>1.3760671528301046E-3</v>
      </c>
      <c r="N11" s="165">
        <v>1.389772084073326E-3</v>
      </c>
      <c r="O11" s="165">
        <v>1.4036639736770017E-3</v>
      </c>
      <c r="P11" s="165">
        <v>1.4177456778121252E-3</v>
      </c>
      <c r="Q11" s="165">
        <v>1.4320200976587012E-3</v>
      </c>
      <c r="R11" s="165">
        <v>1.4464901801208613E-3</v>
      </c>
      <c r="S11" s="165">
        <v>1.4611589185533752E-3</v>
      </c>
      <c r="T11" s="165">
        <v>1.476029353499733E-3</v>
      </c>
      <c r="U11" s="165">
        <v>1.491104573441983E-3</v>
      </c>
      <c r="V11" s="165">
        <v>1.5063877155625136E-3</v>
      </c>
      <c r="W11" s="165">
        <v>1.5218819665179738E-3</v>
      </c>
      <c r="X11" s="165">
        <v>1.5375905632255167E-3</v>
      </c>
      <c r="Y11" s="165">
        <v>1.553516793661569E-3</v>
      </c>
      <c r="Z11" s="165">
        <v>1.5696639976733287E-3</v>
      </c>
    </row>
    <row r="12" spans="1:26" x14ac:dyDescent="0.15">
      <c r="A12" s="117"/>
      <c r="B12" s="159"/>
      <c r="C12" s="163" t="s">
        <v>166</v>
      </c>
      <c r="D12" s="119"/>
      <c r="E12" s="119"/>
      <c r="F12" s="164"/>
      <c r="G12" s="165">
        <v>2.2758361374000002</v>
      </c>
      <c r="H12" s="165">
        <v>2.3067813303526021</v>
      </c>
      <c r="I12" s="165">
        <v>2.3381578667330638</v>
      </c>
      <c r="J12" s="165">
        <v>2.3699718002738632</v>
      </c>
      <c r="K12" s="165">
        <v>2.4022292698262504</v>
      </c>
      <c r="L12" s="165">
        <v>2.4349365005576646</v>
      </c>
      <c r="M12" s="165">
        <v>2.4680998051659824</v>
      </c>
      <c r="N12" s="165">
        <v>2.501725585110866</v>
      </c>
      <c r="O12" s="165">
        <v>2.5358203318624253</v>
      </c>
      <c r="P12" s="165">
        <v>2.5703906281674507</v>
      </c>
      <c r="Q12" s="165">
        <v>2.6054431493334622</v>
      </c>
      <c r="R12" s="165">
        <v>2.6409846645308206</v>
      </c>
      <c r="S12" s="165">
        <v>2.6770220381131686</v>
      </c>
      <c r="T12" s="165">
        <v>2.7135622309564327</v>
      </c>
      <c r="U12" s="165">
        <v>2.7506123018166835</v>
      </c>
      <c r="V12" s="165">
        <v>2.788179408707085</v>
      </c>
      <c r="W12" s="165">
        <v>2.8262708102942242</v>
      </c>
      <c r="X12" s="165">
        <v>2.8648938673140871</v>
      </c>
      <c r="Y12" s="165">
        <v>2.9040560440079504</v>
      </c>
      <c r="Z12" s="165">
        <v>2.9437649095784826</v>
      </c>
    </row>
    <row r="13" spans="1:26" x14ac:dyDescent="0.15">
      <c r="A13" s="117"/>
      <c r="B13" s="159"/>
      <c r="C13" s="163" t="s">
        <v>167</v>
      </c>
      <c r="D13" s="119"/>
      <c r="E13" s="119"/>
      <c r="F13" s="164"/>
      <c r="G13" s="165">
        <v>12.856637930219998</v>
      </c>
      <c r="H13" s="165">
        <v>12.982534543141885</v>
      </c>
      <c r="I13" s="165">
        <v>13.109798589851284</v>
      </c>
      <c r="J13" s="165">
        <v>13.238445644175588</v>
      </c>
      <c r="K13" s="165">
        <v>13.368491461880524</v>
      </c>
      <c r="L13" s="165">
        <v>13.499951982835102</v>
      </c>
      <c r="M13" s="165">
        <v>13.632843333202755</v>
      </c>
      <c r="N13" s="165">
        <v>13.767181827659018</v>
      </c>
      <c r="O13" s="165">
        <v>13.902983971636026</v>
      </c>
      <c r="P13" s="165">
        <v>14.040266463594198</v>
      </c>
      <c r="Q13" s="165">
        <v>14.179046197321421</v>
      </c>
      <c r="R13" s="165">
        <v>14.319340264260104</v>
      </c>
      <c r="S13" s="165">
        <v>14.461165955862388</v>
      </c>
      <c r="T13" s="165">
        <v>14.604540765973901</v>
      </c>
      <c r="U13" s="165">
        <v>14.749482393246431</v>
      </c>
      <c r="V13" s="165">
        <v>14.896008743579809</v>
      </c>
      <c r="W13" s="165">
        <v>15.044137932593404</v>
      </c>
      <c r="X13" s="165">
        <v>15.193888288127598</v>
      </c>
      <c r="Y13" s="165">
        <v>15.345278352775594</v>
      </c>
      <c r="Z13" s="165">
        <v>15.49832688644592</v>
      </c>
    </row>
    <row r="14" spans="1:26" x14ac:dyDescent="0.15">
      <c r="A14" s="117"/>
      <c r="B14" s="159"/>
      <c r="C14" s="163" t="s">
        <v>168</v>
      </c>
      <c r="D14" s="119"/>
      <c r="E14" s="119"/>
      <c r="F14" s="164"/>
      <c r="G14" s="165">
        <v>31.551353900291804</v>
      </c>
      <c r="H14" s="165">
        <v>31.869128920028889</v>
      </c>
      <c r="I14" s="165">
        <v>32.191103415387744</v>
      </c>
      <c r="J14" s="165">
        <v>32.517342704824131</v>
      </c>
      <c r="K14" s="165">
        <v>32.847913273931589</v>
      </c>
      <c r="L14" s="165">
        <v>33.182882798805316</v>
      </c>
      <c r="M14" s="165">
        <v>33.522320169912746</v>
      </c>
      <c r="N14" s="165">
        <v>33.866295516482296</v>
      </c>
      <c r="O14" s="165">
        <v>34.214880231422327</v>
      </c>
      <c r="P14" s="165">
        <v>34.568146996781998</v>
      </c>
      <c r="Q14" s="165">
        <v>34.926169809766833</v>
      </c>
      <c r="R14" s="165">
        <v>35.28902400932143</v>
      </c>
      <c r="S14" s="165">
        <v>35.656786303292328</v>
      </c>
      <c r="T14" s="165">
        <v>36.029534796184237</v>
      </c>
      <c r="U14" s="165">
        <v>36.407349017523472</v>
      </c>
      <c r="V14" s="165">
        <v>36.790309950842158</v>
      </c>
      <c r="W14" s="165">
        <v>37.178500063297676</v>
      </c>
      <c r="X14" s="165">
        <v>37.572003335941787</v>
      </c>
      <c r="Y14" s="165">
        <v>37.970905294654479</v>
      </c>
      <c r="Z14" s="165">
        <v>38.375293041757665</v>
      </c>
    </row>
    <row r="15" spans="1:26" x14ac:dyDescent="0.15">
      <c r="A15" s="117"/>
      <c r="B15" s="159"/>
      <c r="C15" s="163" t="s">
        <v>169</v>
      </c>
      <c r="D15" s="119"/>
      <c r="E15" s="119"/>
      <c r="F15" s="164"/>
      <c r="G15" s="165">
        <v>3.508163807231237E-2</v>
      </c>
      <c r="H15" s="165">
        <v>3.5423265892096642E-2</v>
      </c>
      <c r="I15" s="165">
        <v>3.5769472766240047E-2</v>
      </c>
      <c r="J15" s="165">
        <v>3.612032790426805E-2</v>
      </c>
      <c r="K15" s="165">
        <v>3.6475901600299281E-2</v>
      </c>
      <c r="L15" s="165">
        <v>3.6836265250238649E-2</v>
      </c>
      <c r="M15" s="165">
        <v>3.7201491369244395E-2</v>
      </c>
      <c r="N15" s="165">
        <v>3.7571653609473114E-2</v>
      </c>
      <c r="O15" s="165">
        <v>3.7946826778107637E-2</v>
      </c>
      <c r="P15" s="165">
        <v>3.8327086855671703E-2</v>
      </c>
      <c r="Q15" s="165">
        <v>3.8712511014636596E-2</v>
      </c>
      <c r="R15" s="165">
        <v>3.9103177638324049E-2</v>
      </c>
      <c r="S15" s="165">
        <v>3.9499166340110095E-2</v>
      </c>
      <c r="T15" s="165">
        <v>3.9900557982935028E-2</v>
      </c>
      <c r="U15" s="165">
        <v>4.0307434699123977E-2</v>
      </c>
      <c r="V15" s="165">
        <v>4.0719879910523199E-2</v>
      </c>
      <c r="W15" s="165">
        <v>4.1137978348957285E-2</v>
      </c>
      <c r="X15" s="165">
        <v>4.1561816077012093E-2</v>
      </c>
      <c r="Y15" s="165">
        <v>4.1991480509148936E-2</v>
      </c>
      <c r="Z15" s="165">
        <v>4.2427060433154952E-2</v>
      </c>
    </row>
    <row r="16" spans="1:26" x14ac:dyDescent="0.15">
      <c r="A16" s="117"/>
      <c r="B16" s="159"/>
      <c r="C16" s="160"/>
      <c r="F16" s="166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 spans="1:26" x14ac:dyDescent="0.15">
      <c r="A17" s="117"/>
      <c r="B17" s="159" t="s">
        <v>170</v>
      </c>
      <c r="C17" s="160"/>
      <c r="F17" s="155">
        <v>7.7521240050050393</v>
      </c>
      <c r="G17" s="156">
        <v>7.8991034708760095</v>
      </c>
      <c r="H17" s="156">
        <v>8.0504190861891907</v>
      </c>
      <c r="I17" s="156">
        <v>8.2061976470972873</v>
      </c>
      <c r="J17" s="156">
        <v>8.3665982217579575</v>
      </c>
      <c r="K17" s="156">
        <v>8.5317859655537731</v>
      </c>
      <c r="L17" s="156">
        <v>8.7019323594476283</v>
      </c>
      <c r="M17" s="156">
        <v>8.8772154577379698</v>
      </c>
      <c r="N17" s="156">
        <v>9.0578201455853815</v>
      </c>
      <c r="O17" s="156">
        <v>9.2439384066967367</v>
      </c>
      <c r="P17" s="156">
        <v>9.4357696015683459</v>
      </c>
      <c r="Q17" s="156">
        <v>9.6335207567055026</v>
      </c>
      <c r="R17" s="156">
        <v>9.8374068652522908</v>
      </c>
      <c r="S17" s="156">
        <v>10.047651199482633</v>
      </c>
      <c r="T17" s="156">
        <v>10.26448563562148</v>
      </c>
      <c r="U17" s="156">
        <v>10.488150991483527</v>
      </c>
      <c r="V17" s="156">
        <v>10.718897377436168</v>
      </c>
      <c r="W17" s="156">
        <v>10.956984561213359</v>
      </c>
      <c r="X17" s="156">
        <v>11.202682347128023</v>
      </c>
      <c r="Y17" s="156">
        <v>11.456270970252085</v>
      </c>
      <c r="Z17" s="156">
        <v>11.718041506156077</v>
      </c>
    </row>
    <row r="18" spans="1:26" x14ac:dyDescent="0.15">
      <c r="A18" s="117"/>
      <c r="B18" s="159"/>
      <c r="C18" s="160"/>
      <c r="F18" s="166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 spans="1:26" x14ac:dyDescent="0.15">
      <c r="A19" s="117"/>
      <c r="B19" s="159"/>
      <c r="C19" s="160" t="s">
        <v>171</v>
      </c>
      <c r="F19" s="168">
        <v>1.8645291189749003E-2</v>
      </c>
      <c r="G19" s="169">
        <v>1.8959896123446285E-2</v>
      </c>
      <c r="H19" s="169">
        <v>1.9156049274589471E-2</v>
      </c>
      <c r="I19" s="169">
        <v>1.9350366638097194E-2</v>
      </c>
      <c r="J19" s="169">
        <v>1.9546272410025045E-2</v>
      </c>
      <c r="K19" s="169">
        <v>1.9743716552114599E-2</v>
      </c>
      <c r="L19" s="169">
        <v>1.9942646777685757E-2</v>
      </c>
      <c r="M19" s="169">
        <v>2.0143008592802714E-2</v>
      </c>
      <c r="N19" s="169">
        <v>2.0344745343539694E-2</v>
      </c>
      <c r="O19" s="169">
        <v>2.0547798269329176E-2</v>
      </c>
      <c r="P19" s="169">
        <v>2.0752106562354156E-2</v>
      </c>
      <c r="Q19" s="169">
        <v>2.0957607432920744E-2</v>
      </c>
      <c r="R19" s="169">
        <v>2.1164236180720497E-2</v>
      </c>
      <c r="S19" s="169">
        <v>2.1371926271847919E-2</v>
      </c>
      <c r="T19" s="169">
        <v>2.1580609421434804E-2</v>
      </c>
      <c r="U19" s="169">
        <v>2.1790215681714242E-2</v>
      </c>
      <c r="V19" s="169">
        <v>2.2000673535307325E-2</v>
      </c>
      <c r="W19" s="169">
        <v>2.2211909993501644E-2</v>
      </c>
      <c r="X19" s="169">
        <v>2.2423850699252457E-2</v>
      </c>
      <c r="Y19" s="169">
        <v>2.2636420034624516E-2</v>
      </c>
      <c r="Z19" s="169">
        <v>2.284954123237104E-2</v>
      </c>
    </row>
    <row r="20" spans="1:26" x14ac:dyDescent="0.15">
      <c r="A20" s="117"/>
      <c r="B20" s="159"/>
      <c r="C20" s="160"/>
      <c r="F20" s="166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 spans="1:26" x14ac:dyDescent="0.15">
      <c r="A21" s="117"/>
      <c r="B21" s="159"/>
      <c r="C21" s="160" t="s">
        <v>172</v>
      </c>
      <c r="F21" s="164">
        <v>0.19204887866589651</v>
      </c>
      <c r="G21" s="165">
        <v>0.19569010545602625</v>
      </c>
      <c r="H21" s="165">
        <v>0.19943875475869149</v>
      </c>
      <c r="I21" s="165">
        <v>0.20329796778511772</v>
      </c>
      <c r="J21" s="165">
        <v>0.20727168524385012</v>
      </c>
      <c r="K21" s="165">
        <v>0.21136399864658381</v>
      </c>
      <c r="L21" s="165">
        <v>0.21557915621311188</v>
      </c>
      <c r="M21" s="165">
        <v>0.21992156900914175</v>
      </c>
      <c r="N21" s="165">
        <v>0.22439581732618444</v>
      </c>
      <c r="O21" s="165">
        <v>0.22900665731308412</v>
      </c>
      <c r="P21" s="165">
        <v>0.23375902786913375</v>
      </c>
      <c r="Q21" s="165">
        <v>0.23865805780911623</v>
      </c>
      <c r="R21" s="165">
        <v>0.2437090733110204</v>
      </c>
      <c r="S21" s="165">
        <v>0.2489176056576039</v>
      </c>
      <c r="T21" s="165">
        <v>0.25428939928341937</v>
      </c>
      <c r="U21" s="165">
        <v>0.25983042013937863</v>
      </c>
      <c r="V21" s="165">
        <v>0.26554686438740682</v>
      </c>
      <c r="W21" s="165">
        <v>0.27144516743823649</v>
      </c>
      <c r="X21" s="165">
        <v>0.2775320133459051</v>
      </c>
      <c r="Y21" s="165">
        <v>0.28381434457305804</v>
      </c>
      <c r="Z21" s="165">
        <v>0.29029937214171847</v>
      </c>
    </row>
    <row r="22" spans="1:26" x14ac:dyDescent="0.15">
      <c r="A22" s="117"/>
      <c r="B22" s="159"/>
      <c r="C22" s="160" t="s">
        <v>173</v>
      </c>
      <c r="F22" s="164">
        <v>5.1942155225249607E-2</v>
      </c>
      <c r="G22" s="165">
        <v>5.2926973092748263E-2</v>
      </c>
      <c r="H22" s="165">
        <v>5.3940844797267816E-2</v>
      </c>
      <c r="I22" s="165">
        <v>5.4984619920863648E-2</v>
      </c>
      <c r="J22" s="165">
        <v>5.6059364280198538E-2</v>
      </c>
      <c r="K22" s="165">
        <v>5.716618447863852E-2</v>
      </c>
      <c r="L22" s="165">
        <v>5.8306229503324029E-2</v>
      </c>
      <c r="M22" s="165">
        <v>5.948069238522341E-2</v>
      </c>
      <c r="N22" s="165">
        <v>6.0690811924658201E-2</v>
      </c>
      <c r="O22" s="165">
        <v>6.1937874484887877E-2</v>
      </c>
      <c r="P22" s="165">
        <v>6.3223215856443984E-2</v>
      </c>
      <c r="Q22" s="165">
        <v>6.4548223195010149E-2</v>
      </c>
      <c r="R22" s="165">
        <v>6.5914337035755208E-2</v>
      </c>
      <c r="S22" s="165">
        <v>6.7323053387141105E-2</v>
      </c>
      <c r="T22" s="165">
        <v>6.8775925907347407E-2</v>
      </c>
      <c r="U22" s="165">
        <v>7.0274568166578108E-2</v>
      </c>
      <c r="V22" s="165">
        <v>7.1820655998645691E-2</v>
      </c>
      <c r="W22" s="165">
        <v>7.3415929945361849E-2</v>
      </c>
      <c r="X22" s="165">
        <v>7.5062197797403418E-2</v>
      </c>
      <c r="Y22" s="165">
        <v>7.6761337235467506E-2</v>
      </c>
      <c r="Z22" s="165">
        <v>7.8515298575681264E-2</v>
      </c>
    </row>
    <row r="23" spans="1:26" x14ac:dyDescent="0.15">
      <c r="A23" s="117"/>
      <c r="B23" s="159"/>
      <c r="C23" s="159" t="s">
        <v>174</v>
      </c>
      <c r="F23" s="155">
        <v>5.6665269054447194</v>
      </c>
      <c r="G23" s="156">
        <v>5.7739636669526648</v>
      </c>
      <c r="H23" s="156">
        <v>5.8845699994664997</v>
      </c>
      <c r="I23" s="156">
        <v>5.998438586463724</v>
      </c>
      <c r="J23" s="156">
        <v>6.1156857011095491</v>
      </c>
      <c r="K23" s="156">
        <v>6.2364320661140766</v>
      </c>
      <c r="L23" s="156">
        <v>6.360803027961623</v>
      </c>
      <c r="M23" s="156">
        <v>6.488928738010979</v>
      </c>
      <c r="N23" s="156">
        <v>6.6209443407381885</v>
      </c>
      <c r="O23" s="156">
        <v>6.7569901694041334</v>
      </c>
      <c r="P23" s="156">
        <v>6.8972119494403872</v>
      </c>
      <c r="Q23" s="156">
        <v>7.0417610098584094</v>
      </c>
      <c r="R23" s="156">
        <v>7.1907945029992417</v>
      </c>
      <c r="S23" s="156">
        <v>7.3444756329533512</v>
      </c>
      <c r="T23" s="156">
        <v>7.5029738929933618</v>
      </c>
      <c r="U23" s="156">
        <v>7.6664653123759576</v>
      </c>
      <c r="V23" s="156">
        <v>7.8351327128832988</v>
      </c>
      <c r="W23" s="156">
        <v>8.0091659754890028</v>
      </c>
      <c r="X23" s="156">
        <v>8.1887623175489015</v>
      </c>
      <c r="Y23" s="156">
        <v>8.3741265809326428</v>
      </c>
      <c r="Z23" s="156">
        <v>8.5654715315287575</v>
      </c>
    </row>
    <row r="24" spans="1:26" x14ac:dyDescent="0.15">
      <c r="A24" s="117"/>
      <c r="B24" s="159"/>
      <c r="C24" s="160"/>
      <c r="D24" s="120" t="s">
        <v>175</v>
      </c>
      <c r="F24" s="170">
        <v>4.8128652856526157</v>
      </c>
      <c r="G24" s="171">
        <v>4.8734255695419826</v>
      </c>
      <c r="H24" s="171">
        <v>4.9347478834835297</v>
      </c>
      <c r="I24" s="171">
        <v>4.9968418161014032</v>
      </c>
      <c r="J24" s="171">
        <v>5.0597170766734072</v>
      </c>
      <c r="K24" s="171">
        <v>5.1233834966491889</v>
      </c>
      <c r="L24" s="171">
        <v>5.1878510311875248</v>
      </c>
      <c r="M24" s="171">
        <v>5.2531297607129579</v>
      </c>
      <c r="N24" s="171">
        <v>5.3192298924920092</v>
      </c>
      <c r="O24" s="171">
        <v>5.3861617622292366</v>
      </c>
      <c r="P24" s="171">
        <v>5.4539358356833674</v>
      </c>
      <c r="Q24" s="171">
        <v>5.5225627103037711</v>
      </c>
      <c r="R24" s="171">
        <v>5.5920531168875236</v>
      </c>
      <c r="S24" s="171">
        <v>5.6624179212573198</v>
      </c>
      <c r="T24" s="171">
        <v>5.7336681259605013</v>
      </c>
      <c r="U24" s="171">
        <v>5.8058148719894627</v>
      </c>
      <c r="V24" s="171">
        <v>5.8788694405237054</v>
      </c>
      <c r="W24" s="171">
        <v>5.9528432546938159</v>
      </c>
      <c r="X24" s="171">
        <v>6.0277478813676275</v>
      </c>
      <c r="Y24" s="171">
        <v>6.103595032958876</v>
      </c>
      <c r="Z24" s="171">
        <v>6.1803965692585976</v>
      </c>
    </row>
    <row r="25" spans="1:26" x14ac:dyDescent="0.15">
      <c r="A25" s="117"/>
      <c r="B25" s="159"/>
      <c r="C25" s="160"/>
      <c r="D25" s="120" t="s">
        <v>176</v>
      </c>
      <c r="F25" s="172">
        <v>2.3929441309410004E-2</v>
      </c>
      <c r="G25" s="173">
        <v>2.4131024848363523E-2</v>
      </c>
      <c r="H25" s="173">
        <v>2.4375304519089154E-2</v>
      </c>
      <c r="I25" s="173">
        <v>2.4622690115727153E-2</v>
      </c>
      <c r="J25" s="173">
        <v>2.4873226864059371E-2</v>
      </c>
      <c r="K25" s="173">
        <v>2.512696073193162E-2</v>
      </c>
      <c r="L25" s="173">
        <v>2.5383938442870391E-2</v>
      </c>
      <c r="M25" s="173">
        <v>2.564420748997415E-2</v>
      </c>
      <c r="N25" s="173">
        <v>2.5907816150084886E-2</v>
      </c>
      <c r="O25" s="173">
        <v>2.6174813498246227E-2</v>
      </c>
      <c r="P25" s="173">
        <v>2.6445249422454124E-2</v>
      </c>
      <c r="Q25" s="173">
        <v>2.671917463870661E-2</v>
      </c>
      <c r="R25" s="173">
        <v>2.6996640706358974E-2</v>
      </c>
      <c r="S25" s="173">
        <v>2.7277700043791125E-2</v>
      </c>
      <c r="T25" s="173">
        <v>2.7562405944393763E-2</v>
      </c>
      <c r="U25" s="173">
        <v>2.785081259288039E-2</v>
      </c>
      <c r="V25" s="173">
        <v>2.8142975081932368E-2</v>
      </c>
      <c r="W25" s="173">
        <v>2.843894942918395E-2</v>
      </c>
      <c r="X25" s="173">
        <v>2.8738792594555123E-2</v>
      </c>
      <c r="Y25" s="173">
        <v>2.9042562497939454E-2</v>
      </c>
      <c r="Z25" s="174">
        <v>2.9350318037254967E-2</v>
      </c>
    </row>
    <row r="26" spans="1:26" x14ac:dyDescent="0.15">
      <c r="A26" s="117"/>
      <c r="B26" s="159"/>
      <c r="C26" s="160"/>
      <c r="D26" s="120" t="s">
        <v>177</v>
      </c>
      <c r="F26" s="170">
        <v>2.3322865901870129</v>
      </c>
      <c r="G26" s="171">
        <v>2.3522830323183723</v>
      </c>
      <c r="H26" s="171">
        <v>2.3724509189452729</v>
      </c>
      <c r="I26" s="171">
        <v>2.3927917199899578</v>
      </c>
      <c r="J26" s="171">
        <v>2.4133069179774136</v>
      </c>
      <c r="K26" s="171">
        <v>2.4339980081434276</v>
      </c>
      <c r="L26" s="171">
        <v>2.4548664985435642</v>
      </c>
      <c r="M26" s="171">
        <v>2.4759139101630785</v>
      </c>
      <c r="N26" s="171">
        <v>2.4971417770277742</v>
      </c>
      <c r="O26" s="171">
        <v>2.5185516463158066</v>
      </c>
      <c r="P26" s="171">
        <v>2.5401450784704527</v>
      </c>
      <c r="Q26" s="171">
        <v>2.5619236473138378</v>
      </c>
      <c r="R26" s="171">
        <v>2.5838889401616454</v>
      </c>
      <c r="S26" s="171">
        <v>2.6060425579388067</v>
      </c>
      <c r="T26" s="171">
        <v>2.6283861152961832</v>
      </c>
      <c r="U26" s="171">
        <v>2.6509212407282488</v>
      </c>
      <c r="V26" s="171">
        <v>2.673649576691782</v>
      </c>
      <c r="W26" s="171">
        <v>2.6965727797255759</v>
      </c>
      <c r="X26" s="171">
        <v>2.7196925205711717</v>
      </c>
      <c r="Y26" s="171">
        <v>2.7430104842946315</v>
      </c>
      <c r="Z26" s="171">
        <v>2.7665283704093526</v>
      </c>
    </row>
    <row r="27" spans="1:26" x14ac:dyDescent="0.15">
      <c r="A27" s="117"/>
      <c r="B27" s="159"/>
      <c r="C27" s="160"/>
      <c r="D27" s="120" t="s">
        <v>178</v>
      </c>
      <c r="F27" s="170">
        <v>4.463085350919302</v>
      </c>
      <c r="G27" s="171">
        <v>4.6028717130768104</v>
      </c>
      <c r="H27" s="171">
        <v>4.748188355300055</v>
      </c>
      <c r="I27" s="171">
        <v>4.8992540685864805</v>
      </c>
      <c r="J27" s="171">
        <v>5.0562962998243695</v>
      </c>
      <c r="K27" s="171">
        <v>5.2195514942404202</v>
      </c>
      <c r="L27" s="171">
        <v>5.3892654513953548</v>
      </c>
      <c r="M27" s="171">
        <v>5.5656936952635636</v>
      </c>
      <c r="N27" s="171">
        <v>5.7491018589539786</v>
      </c>
      <c r="O27" s="171">
        <v>5.9397660846514135</v>
      </c>
      <c r="P27" s="171">
        <v>6.1379734393805299</v>
      </c>
      <c r="Q27" s="171">
        <v>6.3440223472184245</v>
      </c>
      <c r="R27" s="171">
        <v>6.5582230386065525</v>
      </c>
      <c r="S27" s="171">
        <v>6.7808980174385161</v>
      </c>
      <c r="T27" s="171">
        <v>7.0123825466269372</v>
      </c>
      <c r="U27" s="171">
        <v>7.2530251528805234</v>
      </c>
      <c r="V27" s="171">
        <v>7.5031881514512886</v>
      </c>
      <c r="W27" s="171">
        <v>7.7632481916420506</v>
      </c>
      <c r="X27" s="171">
        <v>8.0335968238954738</v>
      </c>
      <c r="Y27" s="171">
        <v>8.3146410893184957</v>
      </c>
      <c r="Z27" s="173">
        <v>8.6068041325297813</v>
      </c>
    </row>
    <row r="28" spans="1:26" x14ac:dyDescent="0.15">
      <c r="A28" s="117"/>
      <c r="B28" s="159"/>
      <c r="C28" s="160"/>
      <c r="D28" s="120" t="s">
        <v>179</v>
      </c>
      <c r="F28" s="170">
        <v>0</v>
      </c>
      <c r="G28" s="171">
        <v>0</v>
      </c>
      <c r="H28" s="171">
        <v>0</v>
      </c>
      <c r="I28" s="171">
        <v>0</v>
      </c>
      <c r="J28" s="171">
        <v>0</v>
      </c>
      <c r="K28" s="171">
        <v>0</v>
      </c>
      <c r="L28" s="171">
        <v>0</v>
      </c>
      <c r="M28" s="171">
        <v>0</v>
      </c>
      <c r="N28" s="171">
        <v>0</v>
      </c>
      <c r="O28" s="171">
        <v>0</v>
      </c>
      <c r="P28" s="171">
        <v>0</v>
      </c>
      <c r="Q28" s="171">
        <v>0</v>
      </c>
      <c r="R28" s="171">
        <v>0</v>
      </c>
      <c r="S28" s="171">
        <v>0</v>
      </c>
      <c r="T28" s="171">
        <v>0</v>
      </c>
      <c r="U28" s="171">
        <v>0</v>
      </c>
      <c r="V28" s="171">
        <v>0</v>
      </c>
      <c r="W28" s="171">
        <v>0</v>
      </c>
      <c r="X28" s="171">
        <v>0</v>
      </c>
      <c r="Y28" s="171">
        <v>0</v>
      </c>
      <c r="Z28" s="171">
        <v>0</v>
      </c>
    </row>
    <row r="29" spans="1:26" x14ac:dyDescent="0.15">
      <c r="A29" s="117"/>
      <c r="B29" s="159"/>
      <c r="C29" s="160" t="s">
        <v>180</v>
      </c>
      <c r="F29" s="164">
        <v>1.8416060656691737</v>
      </c>
      <c r="G29" s="165">
        <v>1.8765227253745698</v>
      </c>
      <c r="H29" s="165">
        <v>1.912469487166732</v>
      </c>
      <c r="I29" s="165">
        <v>1.949476472927582</v>
      </c>
      <c r="J29" s="165">
        <v>1.9875814711243593</v>
      </c>
      <c r="K29" s="165">
        <v>2.0268237163144738</v>
      </c>
      <c r="L29" s="165">
        <v>2.0672439457695697</v>
      </c>
      <c r="M29" s="165">
        <v>2.1088844583326254</v>
      </c>
      <c r="N29" s="165">
        <v>2.1517891755963512</v>
      </c>
      <c r="O29" s="165">
        <v>2.1960037054946313</v>
      </c>
      <c r="P29" s="165">
        <v>2.2415754084023805</v>
      </c>
      <c r="Q29" s="165">
        <v>2.2885534658429667</v>
      </c>
      <c r="R29" s="165">
        <v>2.3369889519062736</v>
      </c>
      <c r="S29" s="165">
        <v>2.3869349074845378</v>
      </c>
      <c r="T29" s="165">
        <v>2.4384464174373504</v>
      </c>
      <c r="U29" s="165">
        <v>2.4915806908016136</v>
      </c>
      <c r="V29" s="165">
        <v>2.5463971441668156</v>
      </c>
      <c r="W29" s="165">
        <v>2.6029574883407585</v>
      </c>
      <c r="X29" s="165">
        <v>2.6613258184358126</v>
      </c>
      <c r="Y29" s="165">
        <v>2.7215687075109165</v>
      </c>
      <c r="Z29" s="165">
        <v>2.7837553039099179</v>
      </c>
    </row>
    <row r="30" spans="1:26" x14ac:dyDescent="0.15">
      <c r="A30" s="117"/>
      <c r="B30" s="159"/>
      <c r="C30" s="160"/>
      <c r="F30" s="170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spans="1:26" x14ac:dyDescent="0.15">
      <c r="A31" s="117"/>
      <c r="B31" s="159" t="s">
        <v>78</v>
      </c>
      <c r="C31" s="160"/>
      <c r="F31" s="155">
        <v>6.1557070148649364</v>
      </c>
      <c r="G31" s="156">
        <v>6.219357622301656</v>
      </c>
      <c r="H31" s="156">
        <v>6.2836663831913064</v>
      </c>
      <c r="I31" s="156">
        <v>6.3486401029044099</v>
      </c>
      <c r="J31" s="156">
        <v>6.4142856571796809</v>
      </c>
      <c r="K31" s="156">
        <v>6.4806099928516376</v>
      </c>
      <c r="L31" s="156">
        <v>6.5476201285857423</v>
      </c>
      <c r="M31" s="156">
        <v>6.6153231556211374</v>
      </c>
      <c r="N31" s="156">
        <v>6.6837262385210661</v>
      </c>
      <c r="O31" s="156">
        <v>6.7528366159310504</v>
      </c>
      <c r="P31" s="156">
        <v>6.8226616013449091</v>
      </c>
      <c r="Q31" s="156">
        <v>6.8932085838786952</v>
      </c>
      <c r="R31" s="156">
        <v>6.9644850290526401</v>
      </c>
      <c r="S31" s="156">
        <v>7.0364984795811765</v>
      </c>
      <c r="T31" s="156">
        <v>7.1092565561711361</v>
      </c>
      <c r="U31" s="156">
        <v>7.1827669583281981</v>
      </c>
      <c r="V31" s="156">
        <v>7.2570374651716785</v>
      </c>
      <c r="W31" s="156">
        <v>7.3320759362577395</v>
      </c>
      <c r="X31" s="156">
        <v>7.4078903124111175</v>
      </c>
      <c r="Y31" s="156">
        <v>7.4844886165654456</v>
      </c>
      <c r="Z31" s="156">
        <v>7.5618789546122693</v>
      </c>
    </row>
    <row r="32" spans="1:26" x14ac:dyDescent="0.15">
      <c r="A32" s="117"/>
      <c r="B32" s="159"/>
      <c r="C32" s="160"/>
      <c r="F32" s="170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spans="1:26" x14ac:dyDescent="0.15">
      <c r="A33" s="159"/>
      <c r="C33" s="160"/>
      <c r="D33" s="160"/>
      <c r="F33" s="155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spans="1:26" x14ac:dyDescent="0.15">
      <c r="A34" s="117"/>
      <c r="B34" s="159"/>
      <c r="D34" s="160"/>
      <c r="F34" s="164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x14ac:dyDescent="0.15">
      <c r="A35" s="117"/>
      <c r="B35" s="159"/>
      <c r="C35" s="160"/>
      <c r="F35" s="164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spans="1:26" x14ac:dyDescent="0.15">
      <c r="A36" s="117"/>
      <c r="B36" s="159"/>
      <c r="C36" s="160"/>
      <c r="F36" s="164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spans="1:26" x14ac:dyDescent="0.15">
      <c r="A37" s="117"/>
      <c r="B37" s="159"/>
      <c r="C37" s="160"/>
      <c r="F37" s="164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spans="1:26" x14ac:dyDescent="0.15">
      <c r="A38" s="117"/>
      <c r="B38" s="159"/>
      <c r="C38" s="160"/>
      <c r="F38" s="164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spans="1:26" x14ac:dyDescent="0.15">
      <c r="A39" s="117"/>
      <c r="B39" s="159"/>
      <c r="C39" s="160"/>
      <c r="D39" s="160"/>
      <c r="F39" s="164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spans="1:26" x14ac:dyDescent="0.15">
      <c r="A40" s="117"/>
      <c r="B40" s="159"/>
      <c r="C40" s="159"/>
      <c r="D40" s="160"/>
      <c r="F40" s="164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 spans="1:26" x14ac:dyDescent="0.15">
      <c r="A41" s="117"/>
      <c r="B41" s="159"/>
      <c r="C41" s="160"/>
      <c r="F41" s="164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 spans="1:26" x14ac:dyDescent="0.15">
      <c r="A42" s="117"/>
      <c r="B42" s="159"/>
      <c r="C42" s="160"/>
      <c r="F42" s="164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 spans="1:26" x14ac:dyDescent="0.15">
      <c r="A43" s="117"/>
      <c r="B43" s="159"/>
      <c r="C43" s="160"/>
      <c r="F43" s="164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</row>
    <row r="44" spans="1:26" x14ac:dyDescent="0.15">
      <c r="A44" s="117"/>
      <c r="B44" s="159"/>
      <c r="C44" s="160"/>
      <c r="D44" s="160"/>
      <c r="F44" s="170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spans="1:26" x14ac:dyDescent="0.15">
      <c r="A45" s="117"/>
      <c r="B45" s="159"/>
      <c r="C45" s="160"/>
      <c r="F45" s="155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spans="1:26" x14ac:dyDescent="0.15">
      <c r="A46" s="117"/>
      <c r="B46" s="159"/>
      <c r="C46" s="160"/>
      <c r="F46" s="164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</row>
    <row r="47" spans="1:26" x14ac:dyDescent="0.15">
      <c r="A47" s="117"/>
      <c r="B47" s="159"/>
      <c r="C47" s="160"/>
      <c r="F47" s="164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 spans="1:26" x14ac:dyDescent="0.15">
      <c r="A48" s="117"/>
      <c r="B48" s="159"/>
      <c r="C48" s="160"/>
      <c r="F48" s="164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 spans="1:26" x14ac:dyDescent="0.15">
      <c r="A49" s="117"/>
      <c r="B49" s="159"/>
      <c r="C49" s="160"/>
      <c r="D49" s="160"/>
      <c r="F49" s="164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</row>
    <row r="50" spans="1:26" x14ac:dyDescent="0.15">
      <c r="A50" s="117"/>
      <c r="B50" s="159"/>
      <c r="C50" s="160"/>
      <c r="D50" s="160"/>
      <c r="F50" s="164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</row>
    <row r="51" spans="1:26" x14ac:dyDescent="0.15">
      <c r="A51" s="117"/>
      <c r="B51" s="159"/>
      <c r="C51" s="160"/>
      <c r="F51" s="164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</row>
    <row r="52" spans="1:26" x14ac:dyDescent="0.15">
      <c r="A52" s="117"/>
      <c r="B52" s="159"/>
      <c r="C52" s="160"/>
      <c r="F52" s="164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</row>
    <row r="53" spans="1:26" x14ac:dyDescent="0.15">
      <c r="A53" s="117"/>
      <c r="B53" s="159"/>
      <c r="C53" s="160"/>
      <c r="F53" s="164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x14ac:dyDescent="0.15">
      <c r="A54" s="117"/>
      <c r="B54" s="159"/>
      <c r="C54" s="160"/>
      <c r="D54" s="160"/>
      <c r="F54" s="164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</row>
    <row r="55" spans="1:26" x14ac:dyDescent="0.15">
      <c r="A55" s="117"/>
      <c r="B55" s="159"/>
      <c r="C55" s="160"/>
      <c r="D55" s="160"/>
      <c r="F55" s="164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</row>
    <row r="56" spans="1:26" x14ac:dyDescent="0.15">
      <c r="A56" s="117"/>
      <c r="B56" s="159"/>
      <c r="C56" s="160"/>
      <c r="E56" s="176"/>
      <c r="F56" s="166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 spans="1:26" x14ac:dyDescent="0.15">
      <c r="A57" s="117"/>
      <c r="B57" s="159"/>
      <c r="C57" s="160"/>
      <c r="F57" s="166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</row>
    <row r="58" spans="1:26" x14ac:dyDescent="0.15">
      <c r="A58" s="117"/>
      <c r="B58" s="159"/>
      <c r="C58" s="176"/>
      <c r="F58" s="166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</row>
    <row r="59" spans="1:26" x14ac:dyDescent="0.15">
      <c r="A59" s="117"/>
      <c r="B59" s="159"/>
      <c r="C59" s="160"/>
      <c r="D59" s="160"/>
      <c r="F59" s="177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 spans="1:26" x14ac:dyDescent="0.15">
      <c r="A60" s="117"/>
      <c r="B60" s="159"/>
      <c r="C60" s="160"/>
      <c r="D60" s="160"/>
      <c r="E60" s="160"/>
      <c r="F60" s="177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 spans="1:26" x14ac:dyDescent="0.15">
      <c r="A61" s="117"/>
      <c r="B61" s="159"/>
      <c r="C61" s="159"/>
      <c r="D61" s="160"/>
      <c r="E61" s="160"/>
      <c r="F61" s="155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 spans="1:26" x14ac:dyDescent="0.15">
      <c r="A62" s="117"/>
      <c r="B62" s="159"/>
      <c r="C62" s="117"/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spans="1:26" x14ac:dyDescent="0.15">
      <c r="A63" s="117"/>
      <c r="B63" s="159"/>
      <c r="C63" s="160"/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spans="1:26" x14ac:dyDescent="0.15">
      <c r="A64" s="117"/>
      <c r="B64" s="159"/>
      <c r="C64" s="160"/>
      <c r="E64" s="160"/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spans="1:26" x14ac:dyDescent="0.15">
      <c r="A65" s="117"/>
      <c r="B65" s="159"/>
      <c r="C65" s="160"/>
      <c r="D65" s="160"/>
      <c r="E65" s="160"/>
    </row>
    <row r="66" spans="1:26" x14ac:dyDescent="0.15">
      <c r="A66" s="117"/>
      <c r="B66" s="159"/>
      <c r="C66" s="117"/>
      <c r="F66" s="164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</row>
    <row r="67" spans="1:26" x14ac:dyDescent="0.15">
      <c r="A67" s="117"/>
      <c r="B67" s="159"/>
      <c r="C67" s="160"/>
      <c r="F67" s="164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</row>
    <row r="68" spans="1:26" x14ac:dyDescent="0.15">
      <c r="A68" s="117"/>
      <c r="B68" s="159"/>
      <c r="C68" s="160"/>
      <c r="E68" s="160"/>
      <c r="F68" s="164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</row>
    <row r="69" spans="1:26" x14ac:dyDescent="0.15">
      <c r="A69" s="117"/>
      <c r="B69" s="159"/>
      <c r="C69" s="160"/>
      <c r="D69" s="160"/>
      <c r="E69" s="160"/>
      <c r="F69" s="181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</row>
    <row r="70" spans="1:26" x14ac:dyDescent="0.15">
      <c r="A70" s="117"/>
      <c r="B70" s="159"/>
      <c r="C70" s="159"/>
      <c r="F70" s="164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</row>
    <row r="71" spans="1:26" x14ac:dyDescent="0.15">
      <c r="A71" s="117"/>
      <c r="B71" s="159"/>
      <c r="C71" s="159"/>
      <c r="F71" s="164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</row>
    <row r="72" spans="1:26" x14ac:dyDescent="0.15">
      <c r="A72" s="117"/>
      <c r="B72" s="159"/>
      <c r="F72" s="164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</row>
    <row r="73" spans="1:26" x14ac:dyDescent="0.15">
      <c r="A73" s="117"/>
      <c r="B73" s="159"/>
      <c r="C73" s="160"/>
      <c r="D73" s="160"/>
      <c r="F73" s="164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</row>
    <row r="74" spans="1:26" x14ac:dyDescent="0.15">
      <c r="A74" s="117"/>
      <c r="B74" s="159"/>
      <c r="C74" s="160"/>
      <c r="F74" s="166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</row>
    <row r="75" spans="1:26" x14ac:dyDescent="0.15">
      <c r="A75" s="117"/>
      <c r="B75" s="159"/>
      <c r="C75" s="159"/>
      <c r="F75" s="166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</row>
    <row r="76" spans="1:26" x14ac:dyDescent="0.15">
      <c r="A76" s="117"/>
      <c r="B76" s="159"/>
      <c r="C76" s="159"/>
      <c r="F76" s="166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</row>
    <row r="77" spans="1:26" x14ac:dyDescent="0.15">
      <c r="A77" s="117"/>
      <c r="B77" s="159"/>
      <c r="C77" s="160"/>
      <c r="D77" s="160"/>
      <c r="F77" s="164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</row>
    <row r="78" spans="1:26" x14ac:dyDescent="0.15">
      <c r="A78" s="117"/>
      <c r="B78" s="159"/>
      <c r="C78" s="159"/>
      <c r="D78" s="160"/>
      <c r="F78" s="155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</row>
    <row r="79" spans="1:26" x14ac:dyDescent="0.15">
      <c r="A79" s="117"/>
      <c r="B79" s="159"/>
      <c r="C79" s="159"/>
      <c r="F79" s="170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spans="1:26" x14ac:dyDescent="0.15">
      <c r="A80" s="117"/>
      <c r="B80" s="159"/>
      <c r="C80" s="160"/>
      <c r="F80" s="170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spans="1:26" x14ac:dyDescent="0.15">
      <c r="A81" s="117"/>
      <c r="B81" s="159"/>
      <c r="C81" s="159"/>
      <c r="F81" s="170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spans="1:26" x14ac:dyDescent="0.15">
      <c r="A82" s="117"/>
      <c r="B82" s="159"/>
      <c r="C82" s="160"/>
      <c r="F82" s="170"/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spans="1:26" x14ac:dyDescent="0.15">
      <c r="A83" s="117"/>
      <c r="B83" s="159"/>
      <c r="C83" s="160"/>
      <c r="D83" s="160"/>
      <c r="F83" s="164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spans="1:26" x14ac:dyDescent="0.15">
      <c r="A84" s="117"/>
      <c r="B84" s="159"/>
      <c r="C84" s="117"/>
      <c r="F84" s="164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spans="1:26" x14ac:dyDescent="0.15">
      <c r="A85" s="117"/>
      <c r="B85" s="159"/>
      <c r="C85" s="117"/>
      <c r="F85" s="164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</row>
    <row r="86" spans="1:26" x14ac:dyDescent="0.15">
      <c r="A86" s="117"/>
      <c r="B86" s="159"/>
      <c r="C86" s="160"/>
      <c r="F86" s="164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</row>
    <row r="87" spans="1:26" x14ac:dyDescent="0.15">
      <c r="A87" s="117"/>
      <c r="B87" s="159"/>
      <c r="C87" s="160"/>
      <c r="F87" s="164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</row>
    <row r="88" spans="1:26" x14ac:dyDescent="0.15">
      <c r="A88" s="117"/>
      <c r="B88" s="159"/>
      <c r="C88" s="160"/>
      <c r="D88" s="160"/>
      <c r="F88" s="164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</row>
    <row r="89" spans="1:26" x14ac:dyDescent="0.15">
      <c r="A89" s="117"/>
      <c r="B89" s="159"/>
      <c r="C89" s="160"/>
      <c r="F89" s="164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</row>
    <row r="90" spans="1:26" x14ac:dyDescent="0.15">
      <c r="A90" s="117"/>
      <c r="B90" s="159"/>
      <c r="C90" s="159"/>
      <c r="F90" s="164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</row>
    <row r="91" spans="1:26" x14ac:dyDescent="0.15">
      <c r="A91" s="117"/>
      <c r="B91" s="159"/>
      <c r="C91" s="159"/>
      <c r="F91" s="164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</row>
    <row r="92" spans="1:26" x14ac:dyDescent="0.15">
      <c r="A92" s="117"/>
      <c r="B92" s="159"/>
      <c r="F92" s="164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spans="1:26" x14ac:dyDescent="0.15">
      <c r="A93" s="117"/>
      <c r="B93" s="159"/>
      <c r="C93" s="160"/>
      <c r="D93" s="160"/>
      <c r="E93" s="160"/>
      <c r="F93" s="177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 spans="1:26" x14ac:dyDescent="0.15">
      <c r="A94" s="117"/>
      <c r="B94" s="159"/>
      <c r="C94" s="160"/>
      <c r="E94" s="160"/>
      <c r="F94" s="166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</row>
    <row r="95" spans="1:26" x14ac:dyDescent="0.15">
      <c r="A95" s="117"/>
      <c r="B95" s="159"/>
      <c r="C95" s="159"/>
      <c r="E95" s="160"/>
      <c r="F95" s="166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</row>
    <row r="96" spans="1:26" x14ac:dyDescent="0.15">
      <c r="A96" s="117"/>
      <c r="B96" s="159"/>
      <c r="C96" s="159"/>
      <c r="E96" s="160"/>
      <c r="F96" s="166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</row>
    <row r="97" spans="1:26" x14ac:dyDescent="0.15">
      <c r="A97" s="117"/>
      <c r="B97" s="159"/>
      <c r="C97" s="160"/>
      <c r="E97" s="160"/>
      <c r="F97" s="166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</row>
    <row r="98" spans="1:26" x14ac:dyDescent="0.15">
      <c r="A98" s="117"/>
      <c r="B98" s="159"/>
      <c r="C98" s="160"/>
      <c r="D98" s="160"/>
      <c r="F98" s="164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</row>
    <row r="99" spans="1:26" x14ac:dyDescent="0.15">
      <c r="A99" s="117"/>
      <c r="B99" s="159"/>
      <c r="C99" s="159"/>
      <c r="D99" s="160"/>
      <c r="F99" s="155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</row>
    <row r="100" spans="1:26" x14ac:dyDescent="0.15">
      <c r="A100" s="117"/>
      <c r="B100" s="159"/>
      <c r="C100" s="159"/>
      <c r="D100" s="160"/>
      <c r="F100" s="155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</row>
    <row r="101" spans="1:26" x14ac:dyDescent="0.15">
      <c r="A101" s="117"/>
      <c r="B101" s="160"/>
      <c r="C101" s="159"/>
      <c r="D101" s="159"/>
      <c r="F101" s="155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</row>
    <row r="102" spans="1:26" x14ac:dyDescent="0.15">
      <c r="A102" s="117"/>
      <c r="B102" s="160"/>
      <c r="C102" s="159"/>
      <c r="D102" s="160"/>
      <c r="F102" s="164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</row>
    <row r="103" spans="1:26" x14ac:dyDescent="0.15">
      <c r="A103" s="117"/>
      <c r="B103" s="160"/>
      <c r="C103" s="160"/>
      <c r="E103" s="160"/>
      <c r="F103" s="166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</row>
    <row r="104" spans="1:26" x14ac:dyDescent="0.15">
      <c r="A104" s="117"/>
      <c r="B104" s="160"/>
      <c r="C104" s="160"/>
      <c r="D104" s="160"/>
      <c r="F104" s="164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</row>
    <row r="105" spans="1:26" x14ac:dyDescent="0.15">
      <c r="A105" s="117"/>
      <c r="B105" s="160"/>
      <c r="C105" s="159"/>
      <c r="D105" s="160"/>
      <c r="F105" s="166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</row>
    <row r="106" spans="1:26" x14ac:dyDescent="0.15">
      <c r="A106" s="117"/>
      <c r="C106" s="160"/>
      <c r="D106" s="159"/>
      <c r="F106" s="166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</row>
    <row r="107" spans="1:26" x14ac:dyDescent="0.15">
      <c r="A107" s="117"/>
      <c r="C107" s="160"/>
      <c r="D107" s="160"/>
      <c r="F107" s="164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</row>
    <row r="108" spans="1:26" x14ac:dyDescent="0.15">
      <c r="A108" s="117"/>
      <c r="C108" s="159"/>
      <c r="D108" s="160"/>
      <c r="F108" s="155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spans="1:26" x14ac:dyDescent="0.15">
      <c r="A109" s="117"/>
      <c r="C109" s="159"/>
      <c r="D109" s="160"/>
      <c r="F109" s="164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</row>
    <row r="110" spans="1:26" x14ac:dyDescent="0.15">
      <c r="A110" s="117"/>
      <c r="C110" s="160"/>
      <c r="E110" s="160"/>
      <c r="F110" s="166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</row>
    <row r="111" spans="1:26" x14ac:dyDescent="0.15">
      <c r="A111" s="117"/>
      <c r="C111" s="160"/>
      <c r="D111" s="160"/>
      <c r="F111" s="164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</row>
    <row r="112" spans="1:26" x14ac:dyDescent="0.15">
      <c r="A112" s="117"/>
      <c r="C112" s="160"/>
      <c r="D112" s="160"/>
      <c r="F112" s="166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</row>
    <row r="113" spans="1:26" x14ac:dyDescent="0.15">
      <c r="A113" s="117"/>
      <c r="C113" s="159"/>
      <c r="D113" s="159"/>
      <c r="F113" s="166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</row>
    <row r="114" spans="1:26" x14ac:dyDescent="0.15">
      <c r="A114" s="117"/>
      <c r="C114" s="160"/>
      <c r="D114" s="159"/>
      <c r="F114" s="164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</row>
    <row r="115" spans="1:26" x14ac:dyDescent="0.15">
      <c r="A115" s="117"/>
      <c r="C115" s="160"/>
      <c r="D115" s="159"/>
      <c r="F115" s="164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</row>
    <row r="116" spans="1:26" x14ac:dyDescent="0.15">
      <c r="A116" s="117"/>
      <c r="C116" s="159"/>
      <c r="D116" s="160"/>
      <c r="F116" s="155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spans="1:26" x14ac:dyDescent="0.15">
      <c r="A117" s="117"/>
      <c r="C117" s="160"/>
      <c r="D117" s="160"/>
      <c r="F117" s="164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</row>
    <row r="118" spans="1:26" x14ac:dyDescent="0.15">
      <c r="A118" s="117"/>
      <c r="B118" s="117"/>
      <c r="C118" s="159"/>
      <c r="D118" s="160"/>
      <c r="F118" s="155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spans="1:26" x14ac:dyDescent="0.15">
      <c r="A119" s="117"/>
      <c r="C119" s="160"/>
      <c r="D119" s="159"/>
      <c r="F119" s="164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</row>
    <row r="120" spans="1:26" x14ac:dyDescent="0.15">
      <c r="C120" s="159"/>
      <c r="D120" s="160"/>
      <c r="F120" s="155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spans="1:26" x14ac:dyDescent="0.15">
      <c r="C121" s="160"/>
      <c r="D121" s="160"/>
      <c r="F121" s="164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</row>
    <row r="122" spans="1:26" x14ac:dyDescent="0.15">
      <c r="C122" s="117"/>
      <c r="F122" s="164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</row>
    <row r="123" spans="1:26" x14ac:dyDescent="0.15">
      <c r="D123" s="117"/>
      <c r="F123" s="170"/>
      <c r="G123" s="171"/>
      <c r="H123" s="171"/>
      <c r="I123" s="171"/>
      <c r="J123" s="171"/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spans="1:26" x14ac:dyDescent="0.15">
      <c r="B124" s="117"/>
      <c r="C124" s="117"/>
      <c r="F124" s="155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spans="1:26" x14ac:dyDescent="0.15">
      <c r="D125" s="160"/>
      <c r="F125" s="170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spans="1:26" x14ac:dyDescent="0.15">
      <c r="F126" s="170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spans="1:26" x14ac:dyDescent="0.15">
      <c r="A127" s="65"/>
      <c r="F127" s="170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spans="1:26" x14ac:dyDescent="0.15">
      <c r="A128" s="65"/>
      <c r="B128" s="117"/>
      <c r="F128" s="155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spans="1:26" x14ac:dyDescent="0.15">
      <c r="A129" s="65"/>
      <c r="F129" s="170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spans="1:26" x14ac:dyDescent="0.15">
      <c r="A130" s="65"/>
      <c r="F130" s="170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spans="1:26" x14ac:dyDescent="0.15">
      <c r="A131" s="65"/>
      <c r="F131" s="170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spans="1:26" x14ac:dyDescent="0.15">
      <c r="A132" s="65"/>
      <c r="F132" s="170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spans="1:26" x14ac:dyDescent="0.15">
      <c r="A133" s="65"/>
      <c r="C133" s="117"/>
      <c r="E133" s="183"/>
      <c r="F133" s="155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spans="1:26" x14ac:dyDescent="0.15">
      <c r="A134" s="65"/>
      <c r="D134" s="117"/>
      <c r="F134" s="170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spans="1:26" x14ac:dyDescent="0.15">
      <c r="A135" s="65"/>
      <c r="F135" s="170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spans="1:26" x14ac:dyDescent="0.15">
      <c r="A136" s="65"/>
      <c r="F136" s="170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spans="1:26" x14ac:dyDescent="0.15">
      <c r="A137" s="65"/>
      <c r="F137" s="170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spans="1:26" x14ac:dyDescent="0.15">
      <c r="A138" s="65"/>
      <c r="F138" s="170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spans="1:26" x14ac:dyDescent="0.15">
      <c r="A139" s="65"/>
      <c r="F139" s="170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spans="1:26" x14ac:dyDescent="0.15">
      <c r="A140" s="65"/>
      <c r="F140" s="170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spans="1:26" x14ac:dyDescent="0.15">
      <c r="A141" s="65"/>
      <c r="F141" s="170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spans="1:26" x14ac:dyDescent="0.15">
      <c r="A142" s="65"/>
      <c r="F142" s="170"/>
      <c r="G142" s="171"/>
      <c r="H142" s="171"/>
      <c r="I142" s="171"/>
      <c r="J142" s="171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spans="1:26" x14ac:dyDescent="0.15">
      <c r="A143" s="65"/>
      <c r="F143" s="170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spans="1:26" x14ac:dyDescent="0.15">
      <c r="A144" s="65"/>
      <c r="E144" s="183"/>
      <c r="F144" s="170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spans="1:26" x14ac:dyDescent="0.15">
      <c r="A145" s="65"/>
      <c r="B145" s="117"/>
      <c r="C145" s="184"/>
      <c r="F145" s="155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spans="1:26" x14ac:dyDescent="0.15">
      <c r="A146" s="65"/>
      <c r="B146" s="117"/>
      <c r="C146" s="184"/>
      <c r="D146" s="184"/>
      <c r="F146" s="170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spans="1:26" x14ac:dyDescent="0.15">
      <c r="A147" s="65"/>
      <c r="C147" s="117"/>
      <c r="D147" s="184"/>
      <c r="F147" s="155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spans="1:26" x14ac:dyDescent="0.15">
      <c r="A148" s="65"/>
      <c r="D148" s="117"/>
      <c r="F148" s="170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spans="1:26" x14ac:dyDescent="0.15">
      <c r="A149" s="65"/>
      <c r="B149" s="117"/>
      <c r="F149" s="170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spans="1:26" x14ac:dyDescent="0.15">
      <c r="A150" s="65"/>
      <c r="F150" s="170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spans="1:26" x14ac:dyDescent="0.15">
      <c r="A151" s="65"/>
      <c r="F151" s="170"/>
      <c r="G151" s="171"/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spans="1:26" x14ac:dyDescent="0.15">
      <c r="A152" s="65"/>
      <c r="F152" s="170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spans="1:26" x14ac:dyDescent="0.15">
      <c r="A153" s="65"/>
      <c r="F153" s="170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spans="1:26" x14ac:dyDescent="0.15">
      <c r="A154" s="65"/>
      <c r="F154" s="170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spans="1:26" x14ac:dyDescent="0.15">
      <c r="A155" s="65"/>
      <c r="F155" s="170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spans="1:26" x14ac:dyDescent="0.15">
      <c r="A156" s="65"/>
      <c r="F156" s="170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spans="1:26" x14ac:dyDescent="0.15">
      <c r="A157" s="65"/>
      <c r="F157" s="170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spans="1:26" x14ac:dyDescent="0.15">
      <c r="A158" s="65"/>
      <c r="C158" s="117"/>
      <c r="E158" s="183"/>
      <c r="F158" s="155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spans="1:26" x14ac:dyDescent="0.15">
      <c r="A159" s="65"/>
      <c r="D159" s="117"/>
      <c r="F159" s="170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spans="1:26" x14ac:dyDescent="0.15">
      <c r="A160" s="65"/>
      <c r="F160" s="170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spans="1:26" x14ac:dyDescent="0.15">
      <c r="A161" s="65"/>
      <c r="F161" s="170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spans="1:26" x14ac:dyDescent="0.15">
      <c r="A162" s="65"/>
      <c r="F162" s="170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spans="1:26" x14ac:dyDescent="0.15">
      <c r="A163" s="65"/>
      <c r="F163" s="170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spans="1:26" x14ac:dyDescent="0.15">
      <c r="A164" s="65"/>
      <c r="F164" s="170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spans="1:26" x14ac:dyDescent="0.15">
      <c r="A165" s="65"/>
      <c r="F165" s="170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spans="1:26" x14ac:dyDescent="0.15">
      <c r="A166" s="65"/>
      <c r="F166" s="170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spans="1:26" x14ac:dyDescent="0.15">
      <c r="A167" s="65"/>
      <c r="F167" s="170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spans="1:26" x14ac:dyDescent="0.15">
      <c r="A168" s="65"/>
      <c r="F168" s="170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spans="1:26" x14ac:dyDescent="0.15">
      <c r="A169" s="65"/>
      <c r="E169" s="183"/>
      <c r="F169" s="170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spans="1:26" x14ac:dyDescent="0.15">
      <c r="A170" s="65"/>
      <c r="B170" s="117"/>
      <c r="C170" s="184"/>
      <c r="F170" s="155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spans="1:26" x14ac:dyDescent="0.15">
      <c r="A171" s="65"/>
      <c r="B171" s="117"/>
      <c r="C171" s="184"/>
      <c r="D171" s="184"/>
      <c r="F171" s="170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spans="1:26" x14ac:dyDescent="0.15">
      <c r="A172" s="65"/>
      <c r="C172" s="117"/>
      <c r="D172" s="184"/>
      <c r="F172" s="155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spans="1:26" x14ac:dyDescent="0.15">
      <c r="A173" s="65"/>
      <c r="D173" s="117"/>
      <c r="F173" s="170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spans="1:26" x14ac:dyDescent="0.15">
      <c r="A174" s="65"/>
      <c r="B174" s="117"/>
      <c r="F174" s="170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spans="1:26" x14ac:dyDescent="0.15">
      <c r="A175" s="65"/>
      <c r="B175" s="65"/>
      <c r="F175" s="170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spans="1:26" x14ac:dyDescent="0.15">
      <c r="A176" s="65"/>
      <c r="B176" s="65"/>
      <c r="F176" s="170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spans="1:26" x14ac:dyDescent="0.15">
      <c r="A177" s="65"/>
      <c r="B177" s="65"/>
      <c r="F177" s="170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spans="1:26" x14ac:dyDescent="0.15">
      <c r="A178" s="65"/>
      <c r="B178" s="65"/>
      <c r="F178" s="170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spans="1:26" x14ac:dyDescent="0.15">
      <c r="A179" s="65"/>
      <c r="B179" s="65"/>
      <c r="F179" s="170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spans="1:26" x14ac:dyDescent="0.15">
      <c r="A180" s="65"/>
      <c r="B180" s="65"/>
      <c r="F180" s="170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spans="1:26" x14ac:dyDescent="0.15">
      <c r="A181" s="65"/>
      <c r="B181" s="65"/>
      <c r="F181" s="170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spans="1:26" x14ac:dyDescent="0.15">
      <c r="A182" s="65"/>
      <c r="B182" s="65"/>
      <c r="F182" s="170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spans="1:26" x14ac:dyDescent="0.15">
      <c r="A183" s="65"/>
      <c r="B183" s="65"/>
      <c r="C183" s="117"/>
      <c r="E183" s="183"/>
      <c r="F183" s="155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spans="1:26" x14ac:dyDescent="0.15">
      <c r="A184" s="65"/>
      <c r="B184" s="65"/>
      <c r="D184" s="117"/>
      <c r="F184" s="170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spans="1:26" x14ac:dyDescent="0.15">
      <c r="A185" s="65"/>
      <c r="B185" s="65"/>
      <c r="F185" s="170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spans="1:26" x14ac:dyDescent="0.15">
      <c r="A186" s="65"/>
      <c r="B186" s="65"/>
      <c r="F186" s="170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spans="1:26" x14ac:dyDescent="0.15">
      <c r="A187" s="65"/>
      <c r="B187" s="65"/>
      <c r="F187" s="170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spans="1:26" x14ac:dyDescent="0.15">
      <c r="A188" s="65"/>
      <c r="B188" s="65"/>
      <c r="F188" s="170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spans="1:26" x14ac:dyDescent="0.15">
      <c r="A189" s="65"/>
      <c r="B189" s="65"/>
      <c r="F189" s="170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spans="1:26" x14ac:dyDescent="0.15">
      <c r="A190" s="65"/>
      <c r="B190" s="65"/>
      <c r="F190" s="170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spans="1:26" x14ac:dyDescent="0.15">
      <c r="A191" s="65"/>
      <c r="B191" s="65"/>
      <c r="F191" s="170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spans="1:26" x14ac:dyDescent="0.15">
      <c r="A192" s="65"/>
      <c r="B192" s="65"/>
      <c r="F192" s="170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spans="1:26" x14ac:dyDescent="0.15">
      <c r="A193" s="65"/>
      <c r="B193" s="65"/>
      <c r="F193" s="170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spans="1:26" x14ac:dyDescent="0.15">
      <c r="A194" s="65"/>
      <c r="B194" s="65"/>
      <c r="C194" s="117"/>
    </row>
    <row r="195" spans="1:26" x14ac:dyDescent="0.15">
      <c r="A195" s="65"/>
      <c r="B195" s="65"/>
      <c r="C195" s="117"/>
      <c r="D195" s="117"/>
    </row>
    <row r="196" spans="1:26" x14ac:dyDescent="0.15">
      <c r="A196" s="65"/>
      <c r="B196" s="65"/>
      <c r="C196" s="117"/>
      <c r="D196" s="117"/>
    </row>
    <row r="197" spans="1:26" x14ac:dyDescent="0.15">
      <c r="A197" s="65"/>
      <c r="B197" s="65"/>
      <c r="D197" s="117"/>
    </row>
    <row r="198" spans="1:26" x14ac:dyDescent="0.15">
      <c r="A198" s="65"/>
      <c r="B198" s="65"/>
    </row>
    <row r="199" spans="1:26" x14ac:dyDescent="0.15">
      <c r="A199" s="65"/>
      <c r="B199" s="65"/>
    </row>
    <row r="201" spans="1:26" x14ac:dyDescent="0.15">
      <c r="A201" s="65"/>
      <c r="B201" s="65"/>
      <c r="C201" s="117"/>
      <c r="F201" s="155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spans="1:26" x14ac:dyDescent="0.15">
      <c r="A202" s="65"/>
      <c r="B202" s="65"/>
      <c r="D202" s="117"/>
      <c r="F202" s="170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spans="1:26" x14ac:dyDescent="0.15">
      <c r="A203" s="65"/>
      <c r="B203" s="65"/>
    </row>
    <row r="204" spans="1:26" x14ac:dyDescent="0.15">
      <c r="A204" s="65"/>
      <c r="B204" s="65"/>
    </row>
    <row r="205" spans="1:26" x14ac:dyDescent="0.15">
      <c r="A205" s="65"/>
      <c r="B205" s="65"/>
    </row>
    <row r="206" spans="1:26" x14ac:dyDescent="0.15">
      <c r="A206" s="65"/>
      <c r="B206" s="65"/>
      <c r="F206" s="170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spans="1:26" x14ac:dyDescent="0.15">
      <c r="A207" s="65"/>
    </row>
    <row r="208" spans="1:26" x14ac:dyDescent="0.15">
      <c r="A208" s="65"/>
    </row>
    <row r="209" spans="1:27" x14ac:dyDescent="0.15">
      <c r="A209" s="65"/>
    </row>
    <row r="210" spans="1:27" x14ac:dyDescent="0.15">
      <c r="A210" s="65"/>
      <c r="F210" s="170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spans="1:27" x14ac:dyDescent="0.15">
      <c r="A211" s="65"/>
      <c r="F211" s="170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spans="1:27" x14ac:dyDescent="0.15">
      <c r="A212" s="65"/>
      <c r="F212" s="170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4" spans="1:27" x14ac:dyDescent="0.15">
      <c r="A214" s="65"/>
      <c r="B214" s="117"/>
      <c r="F214" s="155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spans="1:27" x14ac:dyDescent="0.15">
      <c r="A215" s="65"/>
      <c r="B215" s="117"/>
    </row>
    <row r="216" spans="1:27" x14ac:dyDescent="0.15">
      <c r="A216" s="65"/>
      <c r="C216" s="117"/>
      <c r="F216" s="170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85"/>
    </row>
    <row r="217" spans="1:27" x14ac:dyDescent="0.15">
      <c r="A217" s="65"/>
      <c r="C217" s="117"/>
      <c r="D217" s="117"/>
      <c r="F217" s="170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85"/>
    </row>
    <row r="218" spans="1:27" x14ac:dyDescent="0.15">
      <c r="A218" s="65"/>
      <c r="C218" s="117"/>
      <c r="D218" s="117"/>
      <c r="F218" s="170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85"/>
    </row>
    <row r="219" spans="1:27" x14ac:dyDescent="0.15">
      <c r="A219" s="65"/>
      <c r="C219" s="117"/>
      <c r="D219" s="117"/>
      <c r="F219" s="170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  <c r="AA219" s="185"/>
    </row>
    <row r="220" spans="1:27" x14ac:dyDescent="0.15">
      <c r="A220" s="65"/>
      <c r="D220" s="117"/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AB173"/>
  <sheetViews>
    <sheetView zoomScale="128" zoomScaleNormal="128" workbookViewId="0">
      <pane xSplit="1" ySplit="5" topLeftCell="AA6" activePane="bottomRight" state="frozen"/>
      <selection activeCell="D74" sqref="D74"/>
      <selection pane="topRight" activeCell="D74" sqref="D74"/>
      <selection pane="bottomLeft" activeCell="D74" sqref="D74"/>
      <selection pane="bottomRight" activeCell="AB170" sqref="AB170"/>
    </sheetView>
  </sheetViews>
  <sheetFormatPr baseColWidth="10" defaultColWidth="11.5" defaultRowHeight="15" x14ac:dyDescent="0.2"/>
  <cols>
    <col min="1" max="1" width="53" bestFit="1" customWidth="1"/>
    <col min="2" max="26" width="11.1640625" hidden="1" customWidth="1"/>
    <col min="27" max="27" width="11" bestFit="1" customWidth="1"/>
  </cols>
  <sheetData>
    <row r="1" spans="1:28" ht="18" customHeight="1" x14ac:dyDescent="0.2">
      <c r="A1" s="186" t="s">
        <v>181</v>
      </c>
      <c r="B1" s="187" t="s">
        <v>182</v>
      </c>
      <c r="C1" s="188"/>
      <c r="D1" s="188"/>
      <c r="E1" s="188"/>
      <c r="F1" s="188"/>
      <c r="G1" s="188"/>
    </row>
    <row r="2" spans="1:28" ht="15" customHeight="1" thickBot="1" x14ac:dyDescent="0.25">
      <c r="A2" s="189" t="s">
        <v>183</v>
      </c>
      <c r="B2" s="190">
        <v>1990</v>
      </c>
      <c r="C2" s="190">
        <v>1991</v>
      </c>
      <c r="D2" s="190">
        <v>1992</v>
      </c>
      <c r="E2" s="190">
        <v>1993</v>
      </c>
      <c r="F2" s="190">
        <v>1994</v>
      </c>
      <c r="G2" s="190">
        <v>1995</v>
      </c>
      <c r="H2" s="190">
        <v>1996</v>
      </c>
      <c r="I2" s="190">
        <v>1997</v>
      </c>
      <c r="J2" s="190">
        <v>1998</v>
      </c>
      <c r="K2" s="190">
        <v>1999</v>
      </c>
      <c r="L2" s="190">
        <v>2000</v>
      </c>
      <c r="M2" s="190">
        <v>2001</v>
      </c>
      <c r="N2" s="190">
        <v>2002</v>
      </c>
      <c r="O2" s="190">
        <v>2003</v>
      </c>
      <c r="P2" s="190">
        <v>2004</v>
      </c>
      <c r="Q2" s="190">
        <v>2005</v>
      </c>
      <c r="R2" s="190">
        <v>2006</v>
      </c>
      <c r="S2" s="190">
        <v>2007</v>
      </c>
      <c r="T2" s="190">
        <v>2008</v>
      </c>
      <c r="U2" s="190">
        <v>2009</v>
      </c>
      <c r="V2" s="190">
        <v>2010</v>
      </c>
      <c r="W2" s="190">
        <v>2011</v>
      </c>
      <c r="X2" s="190">
        <v>2012</v>
      </c>
      <c r="Y2" s="190">
        <v>2013</v>
      </c>
      <c r="Z2" s="190">
        <v>2014</v>
      </c>
      <c r="AA2" s="190">
        <v>2015</v>
      </c>
    </row>
    <row r="3" spans="1:28" ht="15" customHeight="1" thickBot="1" x14ac:dyDescent="0.25">
      <c r="A3" s="189" t="s">
        <v>356</v>
      </c>
      <c r="B3" s="258" t="s">
        <v>356</v>
      </c>
      <c r="C3" s="258" t="s">
        <v>356</v>
      </c>
      <c r="D3" s="258" t="s">
        <v>356</v>
      </c>
      <c r="E3" s="258" t="s">
        <v>356</v>
      </c>
      <c r="F3" s="258" t="s">
        <v>356</v>
      </c>
      <c r="G3" s="258" t="s">
        <v>356</v>
      </c>
      <c r="H3" s="258" t="s">
        <v>356</v>
      </c>
      <c r="I3" s="258" t="s">
        <v>356</v>
      </c>
      <c r="J3" s="258" t="s">
        <v>356</v>
      </c>
      <c r="K3" s="258" t="s">
        <v>356</v>
      </c>
      <c r="L3" s="258" t="s">
        <v>356</v>
      </c>
      <c r="M3" s="258" t="s">
        <v>356</v>
      </c>
      <c r="N3" s="258" t="s">
        <v>356</v>
      </c>
      <c r="O3" s="258" t="s">
        <v>356</v>
      </c>
      <c r="P3" s="258" t="s">
        <v>356</v>
      </c>
      <c r="Q3" s="258" t="s">
        <v>356</v>
      </c>
      <c r="R3" s="258" t="s">
        <v>356</v>
      </c>
      <c r="S3" s="258" t="s">
        <v>356</v>
      </c>
      <c r="T3" s="258" t="s">
        <v>356</v>
      </c>
      <c r="U3" s="258" t="s">
        <v>356</v>
      </c>
      <c r="V3" s="258" t="s">
        <v>356</v>
      </c>
      <c r="W3" s="258" t="s">
        <v>356</v>
      </c>
      <c r="X3" s="258" t="s">
        <v>356</v>
      </c>
      <c r="Y3" s="258" t="s">
        <v>356</v>
      </c>
      <c r="Z3" s="258" t="s">
        <v>356</v>
      </c>
      <c r="AA3" s="258" t="s">
        <v>356</v>
      </c>
    </row>
    <row r="4" spans="1:28" ht="15" customHeight="1" thickBot="1" x14ac:dyDescent="0.25">
      <c r="A4" s="189"/>
      <c r="B4" s="191">
        <v>0</v>
      </c>
      <c r="C4" s="191">
        <v>0</v>
      </c>
      <c r="D4" s="191">
        <v>0</v>
      </c>
      <c r="E4" s="191">
        <v>0</v>
      </c>
      <c r="F4" s="191">
        <v>0</v>
      </c>
      <c r="G4" s="191">
        <v>0</v>
      </c>
      <c r="H4" s="191">
        <v>0</v>
      </c>
      <c r="I4" s="191">
        <v>0</v>
      </c>
      <c r="J4" s="191">
        <v>0</v>
      </c>
      <c r="K4" s="191">
        <v>0</v>
      </c>
      <c r="L4" s="191">
        <v>0</v>
      </c>
      <c r="M4" s="191">
        <v>0</v>
      </c>
      <c r="N4" s="191">
        <v>0</v>
      </c>
      <c r="O4" s="191">
        <v>0</v>
      </c>
      <c r="P4" s="191">
        <v>0</v>
      </c>
      <c r="Q4" s="191">
        <v>0</v>
      </c>
      <c r="R4" s="191">
        <v>0</v>
      </c>
      <c r="S4" s="191">
        <v>0</v>
      </c>
      <c r="T4" s="191">
        <v>0</v>
      </c>
      <c r="U4" s="191">
        <v>0</v>
      </c>
      <c r="V4" s="191">
        <v>0</v>
      </c>
      <c r="W4" s="191">
        <v>0</v>
      </c>
      <c r="X4" s="191">
        <v>0</v>
      </c>
      <c r="Y4" s="191">
        <v>0</v>
      </c>
      <c r="Z4" s="191">
        <v>0</v>
      </c>
      <c r="AA4" s="191">
        <v>0</v>
      </c>
    </row>
    <row r="5" spans="1:28" ht="16" thickBot="1" x14ac:dyDescent="0.25">
      <c r="A5" s="192" t="s">
        <v>184</v>
      </c>
      <c r="B5" s="193">
        <v>296475.35789234133</v>
      </c>
      <c r="C5" s="193">
        <v>304965.65258002613</v>
      </c>
      <c r="D5" s="193">
        <v>306867.09859003895</v>
      </c>
      <c r="E5" s="193">
        <v>310232.51478667679</v>
      </c>
      <c r="F5" s="193">
        <v>334455.29259794252</v>
      </c>
      <c r="G5" s="193">
        <v>323118.91359917336</v>
      </c>
      <c r="H5" s="193">
        <v>345178.51048101543</v>
      </c>
      <c r="I5" s="193">
        <v>369545.56792450801</v>
      </c>
      <c r="J5" s="193">
        <v>395460.61765149469</v>
      </c>
      <c r="K5" s="193">
        <v>380546.95897031837</v>
      </c>
      <c r="L5" s="193">
        <v>388144.75432540989</v>
      </c>
      <c r="M5" s="193">
        <v>382265.94937567494</v>
      </c>
      <c r="N5" s="193">
        <v>399155.66765818524</v>
      </c>
      <c r="O5" s="193">
        <v>401514.6297979966</v>
      </c>
      <c r="P5" s="193">
        <v>409452.0249977216</v>
      </c>
      <c r="Q5" s="193">
        <v>427037.59740508028</v>
      </c>
      <c r="R5" s="193">
        <v>449984.12001177127</v>
      </c>
      <c r="S5" s="193">
        <v>487404.00288948521</v>
      </c>
      <c r="T5" s="193">
        <v>532832.62189140497</v>
      </c>
      <c r="U5" s="193">
        <v>511852.7386271538</v>
      </c>
      <c r="V5" s="193">
        <v>509995.57808575244</v>
      </c>
      <c r="W5" s="193">
        <v>520297.95001046173</v>
      </c>
      <c r="X5" s="193">
        <v>510597.93385962222</v>
      </c>
      <c r="Y5" s="193">
        <v>520197.97915641812</v>
      </c>
      <c r="Z5" s="193">
        <v>521668.39312183223</v>
      </c>
      <c r="AA5" s="193">
        <v>534613.03271439113</v>
      </c>
      <c r="AB5" t="s">
        <v>358</v>
      </c>
    </row>
    <row r="6" spans="1:28" x14ac:dyDescent="0.2">
      <c r="A6" s="194" t="s">
        <v>185</v>
      </c>
      <c r="B6" s="195">
        <v>301473.25215996942</v>
      </c>
      <c r="C6" s="195">
        <v>312890.75571199734</v>
      </c>
      <c r="D6" s="195">
        <v>314128.63088565471</v>
      </c>
      <c r="E6" s="195">
        <v>315686.86869614368</v>
      </c>
      <c r="F6" s="195">
        <v>333516.56900797895</v>
      </c>
      <c r="G6" s="195">
        <v>323169.19264923543</v>
      </c>
      <c r="H6" s="195">
        <v>341873.80927681935</v>
      </c>
      <c r="I6" s="195">
        <v>363442.90719604626</v>
      </c>
      <c r="J6" s="195">
        <v>385390.69112510275</v>
      </c>
      <c r="K6" s="195">
        <v>373957.30031285872</v>
      </c>
      <c r="L6" s="195">
        <v>380275.28839011717</v>
      </c>
      <c r="M6" s="195">
        <v>376937.80932754185</v>
      </c>
      <c r="N6" s="195">
        <v>395744.8532720363</v>
      </c>
      <c r="O6" s="195">
        <v>394939.46563345543</v>
      </c>
      <c r="P6" s="195">
        <v>401523.16625004378</v>
      </c>
      <c r="Q6" s="195">
        <v>413229.19700955861</v>
      </c>
      <c r="R6" s="195">
        <v>431525.29980460019</v>
      </c>
      <c r="S6" s="195">
        <v>457298.85023697506</v>
      </c>
      <c r="T6" s="195">
        <v>499672.82578030927</v>
      </c>
      <c r="U6" s="195">
        <v>478165.38484851521</v>
      </c>
      <c r="V6" s="195">
        <v>469971.87860952044</v>
      </c>
      <c r="W6" s="195">
        <v>475796.48354960093</v>
      </c>
      <c r="X6" s="195">
        <v>467519.19343368389</v>
      </c>
      <c r="Y6" s="195">
        <v>473762.96232519811</v>
      </c>
      <c r="Z6" s="195">
        <v>470615.02134596993</v>
      </c>
      <c r="AA6" s="195">
        <v>480878.83090274059</v>
      </c>
    </row>
    <row r="7" spans="1:28" x14ac:dyDescent="0.2">
      <c r="A7" s="196" t="s">
        <v>186</v>
      </c>
      <c r="B7" s="197">
        <v>277479.08544155187</v>
      </c>
      <c r="C7" s="197">
        <v>288806.4228753827</v>
      </c>
      <c r="D7" s="197">
        <v>290270.68650030642</v>
      </c>
      <c r="E7" s="197">
        <v>289811.69971877651</v>
      </c>
      <c r="F7" s="197">
        <v>307462.92090043012</v>
      </c>
      <c r="G7" s="197">
        <v>294343.28484288941</v>
      </c>
      <c r="H7" s="197">
        <v>302272.89213233098</v>
      </c>
      <c r="I7" s="197">
        <v>314660.12703194149</v>
      </c>
      <c r="J7" s="197">
        <v>332785.77473766223</v>
      </c>
      <c r="K7" s="197">
        <v>329756.74748763617</v>
      </c>
      <c r="L7" s="197">
        <v>334861.62121129577</v>
      </c>
      <c r="M7" s="197">
        <v>335708.94106999069</v>
      </c>
      <c r="N7" s="197">
        <v>357100.69848502398</v>
      </c>
      <c r="O7" s="197">
        <v>354353.93589587457</v>
      </c>
      <c r="P7" s="197">
        <v>365076.44539332815</v>
      </c>
      <c r="Q7" s="197">
        <v>375229.87263010663</v>
      </c>
      <c r="R7" s="197">
        <v>389706.01220389572</v>
      </c>
      <c r="S7" s="197">
        <v>403454.51622345304</v>
      </c>
      <c r="T7" s="197">
        <v>411724.48299587623</v>
      </c>
      <c r="U7" s="197">
        <v>401020.87783211767</v>
      </c>
      <c r="V7" s="197">
        <v>410545.39639401989</v>
      </c>
      <c r="W7" s="197">
        <v>425074.13506104698</v>
      </c>
      <c r="X7" s="197">
        <v>427795.43656643224</v>
      </c>
      <c r="Y7" s="197">
        <v>432799.25336075824</v>
      </c>
      <c r="Z7" s="197">
        <v>421770.62985105475</v>
      </c>
      <c r="AA7" s="197">
        <v>436459.96339364012</v>
      </c>
    </row>
    <row r="8" spans="1:28" x14ac:dyDescent="0.2">
      <c r="A8" s="198" t="s">
        <v>187</v>
      </c>
      <c r="B8" s="197">
        <v>102735.23949259087</v>
      </c>
      <c r="C8" s="197">
        <v>105436.74435802022</v>
      </c>
      <c r="D8" s="197">
        <v>104398.41825899442</v>
      </c>
      <c r="E8" s="197">
        <v>102391.31904190831</v>
      </c>
      <c r="F8" s="197">
        <v>117185.49151795663</v>
      </c>
      <c r="G8" s="197">
        <v>107815.65995413628</v>
      </c>
      <c r="H8" s="197">
        <v>110340.52084846931</v>
      </c>
      <c r="I8" s="197">
        <v>118664.68886314941</v>
      </c>
      <c r="J8" s="197">
        <v>132359.20425086311</v>
      </c>
      <c r="K8" s="197">
        <v>130240.459924753</v>
      </c>
      <c r="L8" s="197">
        <v>135490.74714031481</v>
      </c>
      <c r="M8" s="197">
        <v>140480.20982765174</v>
      </c>
      <c r="N8" s="197">
        <v>139441.71390725681</v>
      </c>
      <c r="O8" s="197">
        <v>148446.88012747039</v>
      </c>
      <c r="P8" s="197">
        <v>143961.95903730451</v>
      </c>
      <c r="Q8" s="197">
        <v>148386.98673580601</v>
      </c>
      <c r="R8" s="197">
        <v>147124.76706953277</v>
      </c>
      <c r="S8" s="197">
        <v>149947.74087158465</v>
      </c>
      <c r="T8" s="197">
        <v>148164.33022057617</v>
      </c>
      <c r="U8" s="197">
        <v>153503.355443298</v>
      </c>
      <c r="V8" s="197">
        <v>156263.03135950307</v>
      </c>
      <c r="W8" s="197">
        <v>159640.31606045895</v>
      </c>
      <c r="X8" s="197">
        <v>166828.14107773366</v>
      </c>
      <c r="Y8" s="197">
        <v>171687.22644587557</v>
      </c>
      <c r="Z8" s="197">
        <v>163802.80672552082</v>
      </c>
      <c r="AA8" s="197">
        <v>164636.81623969416</v>
      </c>
    </row>
    <row r="9" spans="1:28" x14ac:dyDescent="0.2">
      <c r="A9" s="199" t="s">
        <v>188</v>
      </c>
      <c r="B9" s="200">
        <v>65195.872409238851</v>
      </c>
      <c r="C9" s="200">
        <v>67493.179724074929</v>
      </c>
      <c r="D9" s="200">
        <v>66026.35975171077</v>
      </c>
      <c r="E9" s="200">
        <v>67412.800773808718</v>
      </c>
      <c r="F9" s="200">
        <v>80985.664267011423</v>
      </c>
      <c r="G9" s="200">
        <v>75318.441968073996</v>
      </c>
      <c r="H9" s="200">
        <v>79717.030847527581</v>
      </c>
      <c r="I9" s="200">
        <v>88652.176937414988</v>
      </c>
      <c r="J9" s="200">
        <v>97533.004206366255</v>
      </c>
      <c r="K9" s="200">
        <v>97830.437513637968</v>
      </c>
      <c r="L9" s="200">
        <v>104551.92383609638</v>
      </c>
      <c r="M9" s="200">
        <v>109503.71624465032</v>
      </c>
      <c r="N9" s="200">
        <v>108301.24595241905</v>
      </c>
      <c r="O9" s="200">
        <v>114095.55981505723</v>
      </c>
      <c r="P9" s="200">
        <v>109979.20709279922</v>
      </c>
      <c r="Q9" s="200">
        <v>113229.84768873321</v>
      </c>
      <c r="R9" s="200">
        <v>111849.01414469862</v>
      </c>
      <c r="S9" s="200">
        <v>115054.06892518239</v>
      </c>
      <c r="T9" s="200">
        <v>108828.75034241221</v>
      </c>
      <c r="U9" s="200">
        <v>114725.06777351299</v>
      </c>
      <c r="V9" s="200">
        <v>116438.60494300025</v>
      </c>
      <c r="W9" s="200">
        <v>119597.9790371299</v>
      </c>
      <c r="X9" s="200">
        <v>124895.51466390865</v>
      </c>
      <c r="Y9" s="200">
        <v>129054.27762134357</v>
      </c>
      <c r="Z9" s="200">
        <v>120416.09668320019</v>
      </c>
      <c r="AA9" s="200">
        <v>125124.42833367319</v>
      </c>
    </row>
    <row r="10" spans="1:28" x14ac:dyDescent="0.2">
      <c r="A10" s="199" t="s">
        <v>189</v>
      </c>
      <c r="B10" s="201">
        <v>11582.260011055421</v>
      </c>
      <c r="C10" s="201">
        <v>9075.1968374267726</v>
      </c>
      <c r="D10" s="201">
        <v>9300.2460570064777</v>
      </c>
      <c r="E10" s="201">
        <v>8962.7890171166891</v>
      </c>
      <c r="F10" s="201">
        <v>10401.352155342749</v>
      </c>
      <c r="G10" s="201">
        <v>9878.1897110918726</v>
      </c>
      <c r="H10" s="201">
        <v>9822.7120322991686</v>
      </c>
      <c r="I10" s="201">
        <v>9890.4921578015383</v>
      </c>
      <c r="J10" s="201">
        <v>10408.497823811491</v>
      </c>
      <c r="K10" s="201">
        <v>11614.938258129834</v>
      </c>
      <c r="L10" s="201">
        <v>9246.4634869427227</v>
      </c>
      <c r="M10" s="201">
        <v>9231.150586889622</v>
      </c>
      <c r="N10" s="201">
        <v>9224.275029891438</v>
      </c>
      <c r="O10" s="201">
        <v>10413.796278259515</v>
      </c>
      <c r="P10" s="201">
        <v>11332.665038865465</v>
      </c>
      <c r="Q10" s="201">
        <v>11176.057140365123</v>
      </c>
      <c r="R10" s="201">
        <v>10330.117441521896</v>
      </c>
      <c r="S10" s="201">
        <v>12211.302739303315</v>
      </c>
      <c r="T10" s="201">
        <v>12989.765550853272</v>
      </c>
      <c r="U10" s="201">
        <v>12521.750141229695</v>
      </c>
      <c r="V10" s="201">
        <v>12239.257895116592</v>
      </c>
      <c r="W10" s="201">
        <v>13498.375583730493</v>
      </c>
      <c r="X10" s="201">
        <v>12856.870721755287</v>
      </c>
      <c r="Y10" s="201">
        <v>13593.332183857019</v>
      </c>
      <c r="Z10" s="201">
        <v>13477.708261171361</v>
      </c>
      <c r="AA10" s="201">
        <v>11815.397429918825</v>
      </c>
    </row>
    <row r="11" spans="1:28" x14ac:dyDescent="0.2">
      <c r="A11" s="199" t="s">
        <v>190</v>
      </c>
      <c r="B11" s="201">
        <v>25957.1070722966</v>
      </c>
      <c r="C11" s="201">
        <v>28868.367796518523</v>
      </c>
      <c r="D11" s="201">
        <v>29071.812450277179</v>
      </c>
      <c r="E11" s="201">
        <v>26015.729250982899</v>
      </c>
      <c r="F11" s="201">
        <v>25798.475095602447</v>
      </c>
      <c r="G11" s="201">
        <v>22619.028274970406</v>
      </c>
      <c r="H11" s="201">
        <v>20800.777968642567</v>
      </c>
      <c r="I11" s="201">
        <v>20122.019767932878</v>
      </c>
      <c r="J11" s="201">
        <v>24417.702220685387</v>
      </c>
      <c r="K11" s="201">
        <v>20795.084152985197</v>
      </c>
      <c r="L11" s="201">
        <v>21692.359817275694</v>
      </c>
      <c r="M11" s="201">
        <v>21745.342996111805</v>
      </c>
      <c r="N11" s="201">
        <v>21916.192924946321</v>
      </c>
      <c r="O11" s="201">
        <v>23937.524034153652</v>
      </c>
      <c r="P11" s="201">
        <v>22650.086905639833</v>
      </c>
      <c r="Q11" s="201">
        <v>23981.081906707688</v>
      </c>
      <c r="R11" s="201">
        <v>24945.635483312242</v>
      </c>
      <c r="S11" s="201">
        <v>22682.369207098945</v>
      </c>
      <c r="T11" s="201">
        <v>26345.814327310687</v>
      </c>
      <c r="U11" s="201">
        <v>26256.537528555316</v>
      </c>
      <c r="V11" s="201">
        <v>27585.168521386226</v>
      </c>
      <c r="W11" s="201">
        <v>26543.961439598545</v>
      </c>
      <c r="X11" s="201">
        <v>29075.755692069695</v>
      </c>
      <c r="Y11" s="201">
        <v>29039.616640674962</v>
      </c>
      <c r="Z11" s="201">
        <v>29909.001781149262</v>
      </c>
      <c r="AA11" s="201">
        <v>27696.990476102161</v>
      </c>
    </row>
    <row r="12" spans="1:28" x14ac:dyDescent="0.2">
      <c r="A12" s="198" t="s">
        <v>191</v>
      </c>
      <c r="B12" s="202">
        <v>50829.573729374999</v>
      </c>
      <c r="C12" s="202">
        <v>51018.125600689993</v>
      </c>
      <c r="D12" s="202">
        <v>50712.003871004999</v>
      </c>
      <c r="E12" s="202">
        <v>51906.319621395509</v>
      </c>
      <c r="F12" s="202">
        <v>52468.9412700627</v>
      </c>
      <c r="G12" s="202">
        <v>51356.06988695178</v>
      </c>
      <c r="H12" s="202">
        <v>54220.27017307085</v>
      </c>
      <c r="I12" s="202">
        <v>54038.52720725548</v>
      </c>
      <c r="J12" s="202">
        <v>54161.546106404414</v>
      </c>
      <c r="K12" s="202">
        <v>53566.80654704255</v>
      </c>
      <c r="L12" s="202">
        <v>48027.464500406481</v>
      </c>
      <c r="M12" s="202">
        <v>45012.871966886065</v>
      </c>
      <c r="N12" s="202">
        <v>64789.935056124974</v>
      </c>
      <c r="O12" s="202">
        <v>44857.912048973718</v>
      </c>
      <c r="P12" s="202">
        <v>51916.311287579068</v>
      </c>
      <c r="Q12" s="202">
        <v>54404.524984334777</v>
      </c>
      <c r="R12" s="202">
        <v>60518.790679912607</v>
      </c>
      <c r="S12" s="202">
        <v>57970.62190054098</v>
      </c>
      <c r="T12" s="202">
        <v>57929.357481607876</v>
      </c>
      <c r="U12" s="202">
        <v>50210.313739980033</v>
      </c>
      <c r="V12" s="202">
        <v>53258.596516353966</v>
      </c>
      <c r="W12" s="202">
        <v>61831.482675302308</v>
      </c>
      <c r="X12" s="202">
        <v>56988.89839674734</v>
      </c>
      <c r="Y12" s="202">
        <v>61042.943213252947</v>
      </c>
      <c r="Z12" s="202">
        <v>58726.237605630027</v>
      </c>
      <c r="AA12" s="202">
        <v>63490.195944515181</v>
      </c>
    </row>
    <row r="13" spans="1:28" x14ac:dyDescent="0.2">
      <c r="A13" s="199" t="s">
        <v>192</v>
      </c>
      <c r="B13" s="203">
        <v>5060.2890379849996</v>
      </c>
      <c r="C13" s="203">
        <v>4841.5248693400008</v>
      </c>
      <c r="D13" s="203">
        <v>3950.6708915249997</v>
      </c>
      <c r="E13" s="203">
        <v>3244.2997738649992</v>
      </c>
      <c r="F13" s="203">
        <v>3144.3240831643998</v>
      </c>
      <c r="G13" s="203">
        <v>3000.7736379099993</v>
      </c>
      <c r="H13" s="203">
        <v>5403.4604075618608</v>
      </c>
      <c r="I13" s="203">
        <v>5748.8068567681203</v>
      </c>
      <c r="J13" s="203">
        <v>4717.7049860871393</v>
      </c>
      <c r="K13" s="203">
        <v>4781.4467849095099</v>
      </c>
      <c r="L13" s="203">
        <v>2789.3066325521099</v>
      </c>
      <c r="M13" s="203">
        <v>3275.1177400187157</v>
      </c>
      <c r="N13" s="203">
        <v>2374.70152400813</v>
      </c>
      <c r="O13" s="203">
        <v>2388.7565596302202</v>
      </c>
      <c r="P13" s="203">
        <v>2273.3954244659644</v>
      </c>
      <c r="Q13" s="203">
        <v>2862.4767350921247</v>
      </c>
      <c r="R13" s="203">
        <v>2978.9084391780893</v>
      </c>
      <c r="S13" s="203">
        <v>2353.9828951340951</v>
      </c>
      <c r="T13" s="203">
        <v>2365.8287503156002</v>
      </c>
      <c r="U13" s="203">
        <v>2622.0079052104193</v>
      </c>
      <c r="V13" s="203">
        <v>2661.1688540262498</v>
      </c>
      <c r="W13" s="203">
        <v>2770.1671992076745</v>
      </c>
      <c r="X13" s="203">
        <v>2895.7443403826196</v>
      </c>
      <c r="Y13" s="203">
        <v>2555.1363620707402</v>
      </c>
      <c r="Z13" s="203">
        <v>2837.6542636147501</v>
      </c>
      <c r="AA13" s="203">
        <v>4335.5036581200802</v>
      </c>
    </row>
    <row r="14" spans="1:28" x14ac:dyDescent="0.2">
      <c r="A14" s="199" t="s">
        <v>193</v>
      </c>
      <c r="B14" s="201">
        <v>2110.5727745099998</v>
      </c>
      <c r="C14" s="201">
        <v>2066.2924375400007</v>
      </c>
      <c r="D14" s="201">
        <v>2056.3135651799994</v>
      </c>
      <c r="E14" s="201">
        <v>1906.6571394800001</v>
      </c>
      <c r="F14" s="201">
        <v>1877.6565896983998</v>
      </c>
      <c r="G14" s="201">
        <v>1923.0996673299999</v>
      </c>
      <c r="H14" s="201">
        <v>2711.6920846067201</v>
      </c>
      <c r="I14" s="201">
        <v>2682.7606084272902</v>
      </c>
      <c r="J14" s="201">
        <v>2840.1852948265805</v>
      </c>
      <c r="K14" s="201">
        <v>2965.4119480577801</v>
      </c>
      <c r="L14" s="201">
        <v>1576.3186042997602</v>
      </c>
      <c r="M14" s="201">
        <v>1282.09309125403</v>
      </c>
      <c r="N14" s="201">
        <v>1235.3976815573699</v>
      </c>
      <c r="O14" s="201">
        <v>1179.81419837357</v>
      </c>
      <c r="P14" s="201">
        <v>1216.4488319943498</v>
      </c>
      <c r="Q14" s="201">
        <v>1302.7445918543301</v>
      </c>
      <c r="R14" s="201">
        <v>1270.9770233583599</v>
      </c>
      <c r="S14" s="201">
        <v>1290.2910298723298</v>
      </c>
      <c r="T14" s="201">
        <v>1650.23409489042</v>
      </c>
      <c r="U14" s="201">
        <v>1237.6166586572201</v>
      </c>
      <c r="V14" s="201">
        <v>1893.8959188669398</v>
      </c>
      <c r="W14" s="201">
        <v>1954.0665128439402</v>
      </c>
      <c r="X14" s="201">
        <v>2010.2144210834003</v>
      </c>
      <c r="Y14" s="201">
        <v>1639.90544603239</v>
      </c>
      <c r="Z14" s="201">
        <v>1427.9098412272701</v>
      </c>
      <c r="AA14" s="201">
        <v>1608.5322056303401</v>
      </c>
    </row>
    <row r="15" spans="1:28" x14ac:dyDescent="0.2">
      <c r="A15" s="199" t="s">
        <v>194</v>
      </c>
      <c r="B15" s="201">
        <v>16739.734625230001</v>
      </c>
      <c r="C15" s="201">
        <v>18068.087815579998</v>
      </c>
      <c r="D15" s="201">
        <v>17086.56283409</v>
      </c>
      <c r="E15" s="201">
        <v>17232.773313795562</v>
      </c>
      <c r="F15" s="201">
        <v>17641.034032162639</v>
      </c>
      <c r="G15" s="201">
        <v>17171.158707664588</v>
      </c>
      <c r="H15" s="201">
        <v>18727.701412187424</v>
      </c>
      <c r="I15" s="201">
        <v>18172.57206080238</v>
      </c>
      <c r="J15" s="201">
        <v>17424.938781204361</v>
      </c>
      <c r="K15" s="201">
        <v>16493.448485314511</v>
      </c>
      <c r="L15" s="201">
        <v>15344.260454773392</v>
      </c>
      <c r="M15" s="201">
        <v>12755.69596910528</v>
      </c>
      <c r="N15" s="201">
        <v>10673.145040227912</v>
      </c>
      <c r="O15" s="201">
        <v>9042.6040340733907</v>
      </c>
      <c r="P15" s="201">
        <v>8840.9757771408385</v>
      </c>
      <c r="Q15" s="201">
        <v>9926.8158626687709</v>
      </c>
      <c r="R15" s="201">
        <v>10467.771229037509</v>
      </c>
      <c r="S15" s="201">
        <v>10422.0803214028</v>
      </c>
      <c r="T15" s="201">
        <v>10545.294330931398</v>
      </c>
      <c r="U15" s="201">
        <v>9787.6798623521609</v>
      </c>
      <c r="V15" s="201">
        <v>10039.507580281179</v>
      </c>
      <c r="W15" s="201">
        <v>10032.758783630079</v>
      </c>
      <c r="X15" s="201">
        <v>10518.813658069561</v>
      </c>
      <c r="Y15" s="201">
        <v>11133.85927464954</v>
      </c>
      <c r="Z15" s="201">
        <v>10864.993593768329</v>
      </c>
      <c r="AA15" s="201">
        <v>8886.4706195740018</v>
      </c>
    </row>
    <row r="16" spans="1:28" x14ac:dyDescent="0.2">
      <c r="A16" s="199" t="s">
        <v>195</v>
      </c>
      <c r="B16" s="201">
        <v>3355.4694644699994</v>
      </c>
      <c r="C16" s="201">
        <v>2970.2670021199997</v>
      </c>
      <c r="D16" s="201">
        <v>2631.1145187099996</v>
      </c>
      <c r="E16" s="201">
        <v>2369.4087415600002</v>
      </c>
      <c r="F16" s="201">
        <v>2372.5857023850003</v>
      </c>
      <c r="G16" s="201">
        <v>1770.4635717199999</v>
      </c>
      <c r="H16" s="201">
        <v>2547.37724134887</v>
      </c>
      <c r="I16" s="201">
        <v>2376.0633343653099</v>
      </c>
      <c r="J16" s="201">
        <v>2587.4694596390796</v>
      </c>
      <c r="K16" s="201">
        <v>2695.0252562143301</v>
      </c>
      <c r="L16" s="201">
        <v>2748.8988954798301</v>
      </c>
      <c r="M16" s="201">
        <v>2602.20585971945</v>
      </c>
      <c r="N16" s="201">
        <v>2369.4618395184098</v>
      </c>
      <c r="O16" s="201">
        <v>2310.3057245616692</v>
      </c>
      <c r="P16" s="201">
        <v>2243.7102078705593</v>
      </c>
      <c r="Q16" s="201">
        <v>2390.9638188480999</v>
      </c>
      <c r="R16" s="201">
        <v>2434.9151514399405</v>
      </c>
      <c r="S16" s="201">
        <v>2388.5166461144599</v>
      </c>
      <c r="T16" s="201">
        <v>2412.3838305234299</v>
      </c>
      <c r="U16" s="201">
        <v>2392.7222061815596</v>
      </c>
      <c r="V16" s="201">
        <v>2113.6989089448102</v>
      </c>
      <c r="W16" s="201">
        <v>2062.3960090794999</v>
      </c>
      <c r="X16" s="201">
        <v>2125.2065437961596</v>
      </c>
      <c r="Y16" s="201">
        <v>2420.3453419137204</v>
      </c>
      <c r="Z16" s="201">
        <v>1999.50379710077</v>
      </c>
      <c r="AA16" s="201">
        <v>2396.0786412883103</v>
      </c>
    </row>
    <row r="17" spans="1:27" x14ac:dyDescent="0.2">
      <c r="A17" s="199" t="s">
        <v>196</v>
      </c>
      <c r="B17" s="201">
        <v>4042.6346779398395</v>
      </c>
      <c r="C17" s="201">
        <v>4313.6160572099998</v>
      </c>
      <c r="D17" s="201">
        <v>4465.2529665900001</v>
      </c>
      <c r="E17" s="201">
        <v>3897.8064638099995</v>
      </c>
      <c r="F17" s="201">
        <v>3495.142905963</v>
      </c>
      <c r="G17" s="201">
        <v>3680.1976869499995</v>
      </c>
      <c r="H17" s="201">
        <v>4198.6823450460888</v>
      </c>
      <c r="I17" s="201">
        <v>4269.6382185354687</v>
      </c>
      <c r="J17" s="201">
        <v>4784.1715416666893</v>
      </c>
      <c r="K17" s="201">
        <v>4359.5579287834698</v>
      </c>
      <c r="L17" s="201">
        <v>3815.6249138223498</v>
      </c>
      <c r="M17" s="201">
        <v>3766.6605316267905</v>
      </c>
      <c r="N17" s="201">
        <v>3352.0207048048396</v>
      </c>
      <c r="O17" s="201">
        <v>3267.5202073082901</v>
      </c>
      <c r="P17" s="201">
        <v>3229.9086501068596</v>
      </c>
      <c r="Q17" s="201">
        <v>3119.58999256374</v>
      </c>
      <c r="R17" s="201">
        <v>2832.1117053192202</v>
      </c>
      <c r="S17" s="201">
        <v>2790.4861681309499</v>
      </c>
      <c r="T17" s="201">
        <v>2432.5808995693601</v>
      </c>
      <c r="U17" s="201">
        <v>2056.40096117027</v>
      </c>
      <c r="V17" s="201">
        <v>1890.0839939806399</v>
      </c>
      <c r="W17" s="201">
        <v>1717.56807708987</v>
      </c>
      <c r="X17" s="201">
        <v>2518.2674274869</v>
      </c>
      <c r="Y17" s="201">
        <v>1970.4006728890699</v>
      </c>
      <c r="Z17" s="201">
        <v>1606.9023427406401</v>
      </c>
      <c r="AA17" s="201">
        <v>1636.0585062352202</v>
      </c>
    </row>
    <row r="18" spans="1:27" x14ac:dyDescent="0.2">
      <c r="A18" s="199" t="s">
        <v>197</v>
      </c>
      <c r="B18" s="201">
        <v>0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v>0</v>
      </c>
      <c r="N18" s="201">
        <v>0</v>
      </c>
      <c r="O18" s="201">
        <v>0</v>
      </c>
      <c r="P18" s="201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1">
        <v>0</v>
      </c>
      <c r="W18" s="201">
        <v>0</v>
      </c>
      <c r="X18" s="201">
        <v>0</v>
      </c>
      <c r="Y18" s="201">
        <v>0</v>
      </c>
      <c r="Z18" s="201">
        <v>0</v>
      </c>
      <c r="AA18" s="201">
        <v>0</v>
      </c>
    </row>
    <row r="19" spans="1:27" x14ac:dyDescent="0.2">
      <c r="A19" s="199" t="s">
        <v>198</v>
      </c>
      <c r="B19" s="201">
        <v>198.62839633999999</v>
      </c>
      <c r="C19" s="201">
        <v>188.04812782000002</v>
      </c>
      <c r="D19" s="201">
        <v>169.87844328</v>
      </c>
      <c r="E19" s="201">
        <v>203.74431036000001</v>
      </c>
      <c r="F19" s="201">
        <v>187.069655009</v>
      </c>
      <c r="G19" s="201">
        <v>146.58242565</v>
      </c>
      <c r="H19" s="201">
        <v>236.29594725050003</v>
      </c>
      <c r="I19" s="201">
        <v>275.71357072589001</v>
      </c>
      <c r="J19" s="201">
        <v>294.32690715252005</v>
      </c>
      <c r="K19" s="201">
        <v>442.60632994464999</v>
      </c>
      <c r="L19" s="201">
        <v>243.31273731575999</v>
      </c>
      <c r="M19" s="201">
        <v>220.82774710989003</v>
      </c>
      <c r="N19" s="201">
        <v>165.98050493131998</v>
      </c>
      <c r="O19" s="201">
        <v>134.14645094097</v>
      </c>
      <c r="P19" s="201">
        <v>128.90638095573001</v>
      </c>
      <c r="Q19" s="201">
        <v>152.96267263132</v>
      </c>
      <c r="R19" s="201">
        <v>191.42937357368001</v>
      </c>
      <c r="S19" s="201">
        <v>186.69598905141004</v>
      </c>
      <c r="T19" s="201">
        <v>196.14596627506</v>
      </c>
      <c r="U19" s="201">
        <v>182.10662724033998</v>
      </c>
      <c r="V19" s="201">
        <v>194.93189383456001</v>
      </c>
      <c r="W19" s="201">
        <v>289.10213806551008</v>
      </c>
      <c r="X19" s="201">
        <v>2861.7171796234898</v>
      </c>
      <c r="Y19" s="201">
        <v>369.47740872269003</v>
      </c>
      <c r="Z19" s="201">
        <v>256.30171616174005</v>
      </c>
      <c r="AA19" s="201">
        <v>445.45362113406003</v>
      </c>
    </row>
    <row r="20" spans="1:27" x14ac:dyDescent="0.2">
      <c r="A20" s="199" t="s">
        <v>199</v>
      </c>
      <c r="B20" s="201">
        <v>0</v>
      </c>
      <c r="C20" s="201">
        <v>0</v>
      </c>
      <c r="D20" s="201">
        <v>0</v>
      </c>
      <c r="E20" s="201">
        <v>0</v>
      </c>
      <c r="F20" s="201">
        <v>0</v>
      </c>
      <c r="G20" s="201">
        <v>0</v>
      </c>
      <c r="H20" s="201">
        <v>0</v>
      </c>
      <c r="I20" s="201">
        <v>0</v>
      </c>
      <c r="J20" s="201">
        <v>0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</v>
      </c>
      <c r="Q20" s="201">
        <v>0</v>
      </c>
      <c r="R20" s="201">
        <v>0</v>
      </c>
      <c r="S20" s="201">
        <v>0</v>
      </c>
      <c r="T20" s="201">
        <v>0</v>
      </c>
      <c r="U20" s="201">
        <v>0</v>
      </c>
      <c r="V20" s="201">
        <v>0</v>
      </c>
      <c r="W20" s="201">
        <v>0</v>
      </c>
      <c r="X20" s="201">
        <v>0</v>
      </c>
      <c r="Y20" s="201">
        <v>0</v>
      </c>
      <c r="Z20" s="201">
        <v>0</v>
      </c>
      <c r="AA20" s="201">
        <v>0</v>
      </c>
    </row>
    <row r="21" spans="1:27" x14ac:dyDescent="0.2">
      <c r="A21" s="199" t="s">
        <v>200</v>
      </c>
      <c r="B21" s="201">
        <v>6624.7762600099986</v>
      </c>
      <c r="C21" s="201">
        <v>6822.9990476199991</v>
      </c>
      <c r="D21" s="201">
        <v>7275.4527375500002</v>
      </c>
      <c r="E21" s="201">
        <v>7037.1918577129991</v>
      </c>
      <c r="F21" s="201">
        <v>7195.5597246459993</v>
      </c>
      <c r="G21" s="201">
        <v>6160.5443243359987</v>
      </c>
      <c r="H21" s="201">
        <v>6892.4102135938201</v>
      </c>
      <c r="I21" s="201">
        <v>7249.3974013034785</v>
      </c>
      <c r="J21" s="201">
        <v>8091.8423898949704</v>
      </c>
      <c r="K21" s="201">
        <v>7916.4199385453194</v>
      </c>
      <c r="L21" s="201">
        <v>7727.3076492514974</v>
      </c>
      <c r="M21" s="201">
        <v>7652.3775211180591</v>
      </c>
      <c r="N21" s="201">
        <v>8325.3945187772515</v>
      </c>
      <c r="O21" s="201">
        <v>7945.2698156893748</v>
      </c>
      <c r="P21" s="201">
        <v>10752.117944705305</v>
      </c>
      <c r="Q21" s="201">
        <v>9893.7526814132416</v>
      </c>
      <c r="R21" s="201">
        <v>12318.971718305829</v>
      </c>
      <c r="S21" s="201">
        <v>13707.734479065723</v>
      </c>
      <c r="T21" s="201">
        <v>11366.512204610191</v>
      </c>
      <c r="U21" s="201">
        <v>11178.72582512874</v>
      </c>
      <c r="V21" s="201">
        <v>9270.9253858291013</v>
      </c>
      <c r="W21" s="201">
        <v>9492.4902902106915</v>
      </c>
      <c r="X21" s="201">
        <v>11038.671168670426</v>
      </c>
      <c r="Y21" s="201">
        <v>11878.634962895449</v>
      </c>
      <c r="Z21" s="201">
        <v>12789.05961792838</v>
      </c>
      <c r="AA21" s="201">
        <v>14653.278650120747</v>
      </c>
    </row>
    <row r="22" spans="1:27" x14ac:dyDescent="0.2">
      <c r="A22" s="199" t="s">
        <v>201</v>
      </c>
      <c r="B22" s="201">
        <v>0</v>
      </c>
      <c r="C22" s="201">
        <v>0</v>
      </c>
      <c r="D22" s="201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  <c r="L22" s="201">
        <v>0</v>
      </c>
      <c r="M22" s="201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1">
        <v>0</v>
      </c>
      <c r="W22" s="201">
        <v>0</v>
      </c>
      <c r="X22" s="201">
        <v>0</v>
      </c>
      <c r="Y22" s="201">
        <v>0</v>
      </c>
      <c r="Z22" s="201">
        <v>0</v>
      </c>
      <c r="AA22" s="201">
        <v>0</v>
      </c>
    </row>
    <row r="23" spans="1:27" x14ac:dyDescent="0.2">
      <c r="A23" s="199" t="s">
        <v>202</v>
      </c>
      <c r="B23" s="201">
        <v>343.02906260999998</v>
      </c>
      <c r="C23" s="201">
        <v>351.80031500999996</v>
      </c>
      <c r="D23" s="201">
        <v>377.67550958999999</v>
      </c>
      <c r="E23" s="201">
        <v>384.32704266000002</v>
      </c>
      <c r="F23" s="201">
        <v>384.03466757999996</v>
      </c>
      <c r="G23" s="201">
        <v>293.61767409000009</v>
      </c>
      <c r="H23" s="201">
        <v>353.26219041000002</v>
      </c>
      <c r="I23" s="201">
        <v>358.67112939000003</v>
      </c>
      <c r="J23" s="201">
        <v>375.19032141000002</v>
      </c>
      <c r="K23" s="201">
        <v>409.39820577</v>
      </c>
      <c r="L23" s="201">
        <v>460.92931362000002</v>
      </c>
      <c r="M23" s="201">
        <v>440.02449539999998</v>
      </c>
      <c r="N23" s="201">
        <v>433.22677478999998</v>
      </c>
      <c r="O23" s="201">
        <v>447.99785620668001</v>
      </c>
      <c r="P23" s="201">
        <v>471.86772320673009</v>
      </c>
      <c r="Q23" s="201">
        <v>487.43530743510001</v>
      </c>
      <c r="R23" s="201">
        <v>670.82962299065991</v>
      </c>
      <c r="S23" s="201">
        <v>729.50330785751999</v>
      </c>
      <c r="T23" s="201">
        <v>765.59152945076994</v>
      </c>
      <c r="U23" s="201">
        <v>757.53944665380004</v>
      </c>
      <c r="V23" s="201">
        <v>754.09789958712008</v>
      </c>
      <c r="W23" s="201">
        <v>723.31467763292994</v>
      </c>
      <c r="X23" s="201">
        <v>11.308410250469999</v>
      </c>
      <c r="Y23" s="201">
        <v>800.19740938842006</v>
      </c>
      <c r="Z23" s="201">
        <v>734.31835995627011</v>
      </c>
      <c r="AA23" s="201">
        <v>874.41894316574997</v>
      </c>
    </row>
    <row r="24" spans="1:27" x14ac:dyDescent="0.2">
      <c r="A24" s="199" t="s">
        <v>203</v>
      </c>
      <c r="B24" s="201">
        <v>0</v>
      </c>
      <c r="C24" s="201">
        <v>0</v>
      </c>
      <c r="D24" s="201">
        <v>0</v>
      </c>
      <c r="E24" s="201">
        <v>0</v>
      </c>
      <c r="F24" s="201">
        <v>0</v>
      </c>
      <c r="G24" s="201">
        <v>0</v>
      </c>
      <c r="H24" s="201">
        <v>0</v>
      </c>
      <c r="I24" s="201">
        <v>0</v>
      </c>
      <c r="J24" s="201">
        <v>0</v>
      </c>
      <c r="K24" s="20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01">
        <v>0</v>
      </c>
      <c r="R24" s="201">
        <v>0</v>
      </c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</row>
    <row r="25" spans="1:27" x14ac:dyDescent="0.2">
      <c r="A25" s="199" t="s">
        <v>204</v>
      </c>
      <c r="B25" s="201">
        <v>12354.439430280159</v>
      </c>
      <c r="C25" s="201">
        <v>11395.489928450001</v>
      </c>
      <c r="D25" s="201">
        <v>12699.08240449</v>
      </c>
      <c r="E25" s="201">
        <v>15630.110978151952</v>
      </c>
      <c r="F25" s="201">
        <v>16171.53390945426</v>
      </c>
      <c r="G25" s="201">
        <v>17209.632191301203</v>
      </c>
      <c r="H25" s="201">
        <v>13149.38833106556</v>
      </c>
      <c r="I25" s="201">
        <v>12904.904026937538</v>
      </c>
      <c r="J25" s="201">
        <v>13045.716424523072</v>
      </c>
      <c r="K25" s="201">
        <v>13503.491669502981</v>
      </c>
      <c r="L25" s="201">
        <v>13321.505299291788</v>
      </c>
      <c r="M25" s="201">
        <v>13017.86901153385</v>
      </c>
      <c r="N25" s="201">
        <v>35860.606467509737</v>
      </c>
      <c r="O25" s="201">
        <v>18141.497202189552</v>
      </c>
      <c r="P25" s="201">
        <v>22758.980347132729</v>
      </c>
      <c r="Q25" s="201">
        <v>24267.783321828054</v>
      </c>
      <c r="R25" s="201">
        <v>27352.876416709318</v>
      </c>
      <c r="S25" s="201">
        <v>24101.33106391169</v>
      </c>
      <c r="T25" s="201">
        <v>26194.785875041649</v>
      </c>
      <c r="U25" s="201">
        <v>19995.514247385519</v>
      </c>
      <c r="V25" s="201">
        <v>24440.286081003364</v>
      </c>
      <c r="W25" s="201">
        <v>32789.618987542111</v>
      </c>
      <c r="X25" s="201">
        <v>23008.955247384307</v>
      </c>
      <c r="Y25" s="201">
        <v>28274.986334690926</v>
      </c>
      <c r="Z25" s="201">
        <v>26209.594073131873</v>
      </c>
      <c r="AA25" s="201">
        <v>28654.401099246672</v>
      </c>
    </row>
    <row r="26" spans="1:27" x14ac:dyDescent="0.2">
      <c r="A26" s="198" t="s">
        <v>205</v>
      </c>
      <c r="B26" s="197">
        <v>93541.832372336008</v>
      </c>
      <c r="C26" s="197">
        <v>100905.70108585244</v>
      </c>
      <c r="D26" s="197">
        <v>101596.31475783697</v>
      </c>
      <c r="E26" s="197">
        <v>103925.97609777536</v>
      </c>
      <c r="F26" s="197">
        <v>107705.01914261335</v>
      </c>
      <c r="G26" s="197">
        <v>102468.78720544688</v>
      </c>
      <c r="H26" s="197">
        <v>103736.74180275075</v>
      </c>
      <c r="I26" s="197">
        <v>107890.28710874145</v>
      </c>
      <c r="J26" s="197">
        <v>111134.23225617103</v>
      </c>
      <c r="K26" s="197">
        <v>112551.92160155129</v>
      </c>
      <c r="L26" s="197">
        <v>117209.09284628849</v>
      </c>
      <c r="M26" s="197">
        <v>117440.77738557031</v>
      </c>
      <c r="N26" s="197">
        <v>119811.55718779181</v>
      </c>
      <c r="O26" s="197">
        <v>127479.62817529694</v>
      </c>
      <c r="P26" s="197">
        <v>135076.85800426462</v>
      </c>
      <c r="Q26" s="197">
        <v>139304.02644785942</v>
      </c>
      <c r="R26" s="197">
        <v>147739.09285806658</v>
      </c>
      <c r="S26" s="197">
        <v>158938.91537997525</v>
      </c>
      <c r="T26" s="197">
        <v>168198.0005767016</v>
      </c>
      <c r="U26" s="197">
        <v>161207.23347976126</v>
      </c>
      <c r="V26" s="197">
        <v>164226.38487361194</v>
      </c>
      <c r="W26" s="197">
        <v>167477.77974682717</v>
      </c>
      <c r="X26" s="197">
        <v>167825.34148220404</v>
      </c>
      <c r="Y26" s="197">
        <v>164759.89779850261</v>
      </c>
      <c r="Z26" s="197">
        <v>163402.74165438474</v>
      </c>
      <c r="AA26" s="197">
        <v>171354.83626916379</v>
      </c>
    </row>
    <row r="27" spans="1:27" x14ac:dyDescent="0.2">
      <c r="A27" s="199" t="s">
        <v>206</v>
      </c>
      <c r="B27" s="204">
        <v>3310.9090911279918</v>
      </c>
      <c r="C27" s="204">
        <v>3597.2475813904225</v>
      </c>
      <c r="D27" s="204">
        <v>4115.4487201849843</v>
      </c>
      <c r="E27" s="204">
        <v>4480.2234853993623</v>
      </c>
      <c r="F27" s="204">
        <v>5211.2542269822425</v>
      </c>
      <c r="G27" s="204">
        <v>4937.3761438628771</v>
      </c>
      <c r="H27" s="204">
        <v>4503.4017412467465</v>
      </c>
      <c r="I27" s="204">
        <v>4710.7511554534494</v>
      </c>
      <c r="J27" s="204">
        <v>5064.0198347010155</v>
      </c>
      <c r="K27" s="204">
        <v>5539.8547253947181</v>
      </c>
      <c r="L27" s="204">
        <v>5636.2784085021876</v>
      </c>
      <c r="M27" s="204">
        <v>5625.7441153061072</v>
      </c>
      <c r="N27" s="204">
        <v>5380.1133504188965</v>
      </c>
      <c r="O27" s="204">
        <v>6141.0971711562497</v>
      </c>
      <c r="P27" s="204">
        <v>5398.4859810137114</v>
      </c>
      <c r="Q27" s="204">
        <v>4933.9863675613342</v>
      </c>
      <c r="R27" s="204">
        <v>5269.457524756026</v>
      </c>
      <c r="S27" s="204">
        <v>6313.8860308011954</v>
      </c>
      <c r="T27" s="204">
        <v>5885.8528671272416</v>
      </c>
      <c r="U27" s="204">
        <v>4952.625865371544</v>
      </c>
      <c r="V27" s="204">
        <v>5005.4568158514221</v>
      </c>
      <c r="W27" s="204">
        <v>4824.4216229147687</v>
      </c>
      <c r="X27" s="204">
        <v>5084.1231361337186</v>
      </c>
      <c r="Y27" s="204">
        <v>5318.2433427806945</v>
      </c>
      <c r="Z27" s="204">
        <v>5658.4216350813922</v>
      </c>
      <c r="AA27" s="204">
        <v>6284.8873056465609</v>
      </c>
    </row>
    <row r="28" spans="1:27" x14ac:dyDescent="0.2">
      <c r="A28" s="199" t="s">
        <v>207</v>
      </c>
      <c r="B28" s="201">
        <v>86078.464486198005</v>
      </c>
      <c r="C28" s="201">
        <v>93232.034519302018</v>
      </c>
      <c r="D28" s="201">
        <v>94410.919189121996</v>
      </c>
      <c r="E28" s="201">
        <v>96588.822311166005</v>
      </c>
      <c r="F28" s="201">
        <v>98423.197662231119</v>
      </c>
      <c r="G28" s="201">
        <v>93929.044698704005</v>
      </c>
      <c r="H28" s="201">
        <v>95459.589489263992</v>
      </c>
      <c r="I28" s="201">
        <v>98982.902985348017</v>
      </c>
      <c r="J28" s="201">
        <v>101724.35301972002</v>
      </c>
      <c r="K28" s="201">
        <v>101516.91693864658</v>
      </c>
      <c r="L28" s="201">
        <v>105967.56905161472</v>
      </c>
      <c r="M28" s="201">
        <v>107037.34974812904</v>
      </c>
      <c r="N28" s="201">
        <v>110320.61145246975</v>
      </c>
      <c r="O28" s="201">
        <v>117181.39744802193</v>
      </c>
      <c r="P28" s="201">
        <v>125367.60142964231</v>
      </c>
      <c r="Q28" s="201">
        <v>130067.18890577459</v>
      </c>
      <c r="R28" s="201">
        <v>138073.14738060345</v>
      </c>
      <c r="S28" s="201">
        <v>148088.09942790426</v>
      </c>
      <c r="T28" s="201">
        <v>157199.92915448963</v>
      </c>
      <c r="U28" s="201">
        <v>152295.64659978301</v>
      </c>
      <c r="V28" s="201">
        <v>154905.89591076996</v>
      </c>
      <c r="W28" s="201">
        <v>157711.58004429852</v>
      </c>
      <c r="X28" s="201">
        <v>158223.40263731874</v>
      </c>
      <c r="Y28" s="201">
        <v>155195.04924789246</v>
      </c>
      <c r="Z28" s="201">
        <v>153472.73913411921</v>
      </c>
      <c r="AA28" s="201">
        <v>159944.07655561372</v>
      </c>
    </row>
    <row r="29" spans="1:27" x14ac:dyDescent="0.2">
      <c r="A29" s="199" t="s">
        <v>208</v>
      </c>
      <c r="B29" s="201">
        <v>2146.4695545300006</v>
      </c>
      <c r="C29" s="201">
        <v>1796.6584068200002</v>
      </c>
      <c r="D29" s="201">
        <v>1811.3983193300003</v>
      </c>
      <c r="E29" s="201">
        <v>1831.5348118300003</v>
      </c>
      <c r="F29" s="201">
        <v>2062.2990158800003</v>
      </c>
      <c r="G29" s="201">
        <v>1819.1307324500001</v>
      </c>
      <c r="H29" s="201">
        <v>1948.4875602700001</v>
      </c>
      <c r="I29" s="201">
        <v>2241.6748910699998</v>
      </c>
      <c r="J29" s="201">
        <v>1872.1299807100002</v>
      </c>
      <c r="K29" s="201">
        <v>1761.3792719599999</v>
      </c>
      <c r="L29" s="201">
        <v>1837.4618675784202</v>
      </c>
      <c r="M29" s="201">
        <v>1670.8116918266303</v>
      </c>
      <c r="N29" s="201">
        <v>1738.1399070576899</v>
      </c>
      <c r="O29" s="201">
        <v>1760.8956739561204</v>
      </c>
      <c r="P29" s="201">
        <v>1958.0995135999499</v>
      </c>
      <c r="Q29" s="201">
        <v>1884.9292186188204</v>
      </c>
      <c r="R29" s="201">
        <v>2027.91128326999</v>
      </c>
      <c r="S29" s="201">
        <v>2100.4882766361002</v>
      </c>
      <c r="T29" s="201">
        <v>2080.7770668577004</v>
      </c>
      <c r="U29" s="201">
        <v>1872.9631482236798</v>
      </c>
      <c r="V29" s="201">
        <v>2097.7880535378204</v>
      </c>
      <c r="W29" s="201">
        <v>2302.9208384684498</v>
      </c>
      <c r="X29" s="201">
        <v>2111.8390563664097</v>
      </c>
      <c r="Y29" s="201">
        <v>2130.3232288378299</v>
      </c>
      <c r="Z29" s="201">
        <v>2110.8700078013399</v>
      </c>
      <c r="AA29" s="201">
        <v>2475.1295721559104</v>
      </c>
    </row>
    <row r="30" spans="1:27" x14ac:dyDescent="0.2">
      <c r="A30" s="199" t="s">
        <v>209</v>
      </c>
      <c r="B30" s="201">
        <v>2005.9892404799998</v>
      </c>
      <c r="C30" s="201">
        <v>2279.7605783399999</v>
      </c>
      <c r="D30" s="201">
        <v>1258.5485292000001</v>
      </c>
      <c r="E30" s="201">
        <v>1025.3954893800001</v>
      </c>
      <c r="F30" s="201">
        <v>2008.2682375200002</v>
      </c>
      <c r="G30" s="201">
        <v>1783.2356304300001</v>
      </c>
      <c r="H30" s="201">
        <v>1825.26301197</v>
      </c>
      <c r="I30" s="201">
        <v>1954.9580768700002</v>
      </c>
      <c r="J30" s="201">
        <v>2473.7294210399996</v>
      </c>
      <c r="K30" s="201">
        <v>3733.7706655500006</v>
      </c>
      <c r="L30" s="201">
        <v>3767.7835185931804</v>
      </c>
      <c r="M30" s="201">
        <v>3106.8718303085407</v>
      </c>
      <c r="N30" s="201">
        <v>2372.69247784548</v>
      </c>
      <c r="O30" s="201">
        <v>2396.2378821626398</v>
      </c>
      <c r="P30" s="201">
        <v>2352.6710800086307</v>
      </c>
      <c r="Q30" s="201">
        <v>2417.9219559046801</v>
      </c>
      <c r="R30" s="201">
        <v>2368.5766694371205</v>
      </c>
      <c r="S30" s="201">
        <v>2436.44164463367</v>
      </c>
      <c r="T30" s="201">
        <v>3031.4414882270098</v>
      </c>
      <c r="U30" s="201">
        <v>2085.9978663830402</v>
      </c>
      <c r="V30" s="201">
        <v>2217.2440934527499</v>
      </c>
      <c r="W30" s="201">
        <v>2638.8572411454597</v>
      </c>
      <c r="X30" s="201">
        <v>2405.9766523851599</v>
      </c>
      <c r="Y30" s="201">
        <v>2116.2819789916502</v>
      </c>
      <c r="Z30" s="201">
        <v>2160.7108773827999</v>
      </c>
      <c r="AA30" s="201">
        <v>2650.7428357476001</v>
      </c>
    </row>
    <row r="31" spans="1:27" x14ac:dyDescent="0.2">
      <c r="A31" s="199" t="s">
        <v>210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v>0</v>
      </c>
      <c r="W31" s="201">
        <v>0</v>
      </c>
      <c r="X31" s="201">
        <v>0</v>
      </c>
      <c r="Y31" s="201">
        <v>0</v>
      </c>
      <c r="Z31" s="201">
        <v>0</v>
      </c>
      <c r="AA31" s="201">
        <v>0</v>
      </c>
    </row>
    <row r="32" spans="1:27" x14ac:dyDescent="0.2">
      <c r="A32" s="198" t="s">
        <v>211</v>
      </c>
      <c r="B32" s="197">
        <v>30372.439847249996</v>
      </c>
      <c r="C32" s="197">
        <v>31445.851830820007</v>
      </c>
      <c r="D32" s="197">
        <v>33563.949612469987</v>
      </c>
      <c r="E32" s="197">
        <v>31588.084957697345</v>
      </c>
      <c r="F32" s="197">
        <v>30103.468969797443</v>
      </c>
      <c r="G32" s="197">
        <v>32702.767796354492</v>
      </c>
      <c r="H32" s="197">
        <v>33975.359308040075</v>
      </c>
      <c r="I32" s="197">
        <v>34066.623852795179</v>
      </c>
      <c r="J32" s="197">
        <v>35130.792124223648</v>
      </c>
      <c r="K32" s="197">
        <v>33397.559414289295</v>
      </c>
      <c r="L32" s="197">
        <v>34134.316724286015</v>
      </c>
      <c r="M32" s="197">
        <v>32775.081889882567</v>
      </c>
      <c r="N32" s="197">
        <v>33057.492333850423</v>
      </c>
      <c r="O32" s="197">
        <v>33569.515544133552</v>
      </c>
      <c r="P32" s="197">
        <v>34121.317064179966</v>
      </c>
      <c r="Q32" s="197">
        <v>33134.334462106453</v>
      </c>
      <c r="R32" s="197">
        <v>34323.361596383722</v>
      </c>
      <c r="S32" s="197">
        <v>36597.238071352171</v>
      </c>
      <c r="T32" s="197">
        <v>37432.794716990575</v>
      </c>
      <c r="U32" s="197">
        <v>36099.975169078374</v>
      </c>
      <c r="V32" s="197">
        <v>36797.383644550857</v>
      </c>
      <c r="W32" s="197">
        <v>36124.556578458556</v>
      </c>
      <c r="X32" s="197">
        <v>36153.0556097472</v>
      </c>
      <c r="Y32" s="197">
        <v>35309.185903127131</v>
      </c>
      <c r="Z32" s="197">
        <v>35838.843865519142</v>
      </c>
      <c r="AA32" s="197">
        <v>36978.114940266976</v>
      </c>
    </row>
    <row r="33" spans="1:28" x14ac:dyDescent="0.2">
      <c r="A33" s="199" t="s">
        <v>212</v>
      </c>
      <c r="B33" s="201">
        <v>3877.13381562</v>
      </c>
      <c r="C33" s="201">
        <v>4880.0794714700005</v>
      </c>
      <c r="D33" s="201">
        <v>5586.4566381300001</v>
      </c>
      <c r="E33" s="201">
        <v>3307.9780576939902</v>
      </c>
      <c r="F33" s="201">
        <v>3573.3753152465697</v>
      </c>
      <c r="G33" s="201">
        <v>3868.7406586987299</v>
      </c>
      <c r="H33" s="201">
        <v>4006.4412099871097</v>
      </c>
      <c r="I33" s="201">
        <v>4148.3572688722907</v>
      </c>
      <c r="J33" s="201">
        <v>4431.3963550183198</v>
      </c>
      <c r="K33" s="201">
        <v>4369.6105202610197</v>
      </c>
      <c r="L33" s="201">
        <v>4707.0018728912382</v>
      </c>
      <c r="M33" s="201">
        <v>4645.7678458685596</v>
      </c>
      <c r="N33" s="201">
        <v>4896.54413834965</v>
      </c>
      <c r="O33" s="201">
        <v>4707.6978221138597</v>
      </c>
      <c r="P33" s="201">
        <v>4602.5683049537593</v>
      </c>
      <c r="Q33" s="201">
        <v>4589.4601277367501</v>
      </c>
      <c r="R33" s="201">
        <v>4850.3364716814694</v>
      </c>
      <c r="S33" s="201">
        <v>4941.6018198275806</v>
      </c>
      <c r="T33" s="201">
        <v>4822.34623491001</v>
      </c>
      <c r="U33" s="201">
        <v>4802.7442422354798</v>
      </c>
      <c r="V33" s="201">
        <v>4948.0199957077002</v>
      </c>
      <c r="W33" s="201">
        <v>5061.6170487945201</v>
      </c>
      <c r="X33" s="201">
        <v>5155.5176379756695</v>
      </c>
      <c r="Y33" s="201">
        <v>5208.2219361309799</v>
      </c>
      <c r="Z33" s="201">
        <v>5219.2387217758696</v>
      </c>
      <c r="AA33" s="201">
        <v>5277.2384256013393</v>
      </c>
    </row>
    <row r="34" spans="1:28" x14ac:dyDescent="0.2">
      <c r="A34" s="199" t="s">
        <v>213</v>
      </c>
      <c r="B34" s="201">
        <v>21498.643286939998</v>
      </c>
      <c r="C34" s="201">
        <v>21417.596732950009</v>
      </c>
      <c r="D34" s="201">
        <v>22801.627697579988</v>
      </c>
      <c r="E34" s="201">
        <v>23070.587845103357</v>
      </c>
      <c r="F34" s="201">
        <v>21605.608021831875</v>
      </c>
      <c r="G34" s="201">
        <v>23756.09993404576</v>
      </c>
      <c r="H34" s="201">
        <v>24540.633624802966</v>
      </c>
      <c r="I34" s="201">
        <v>24114.056906652884</v>
      </c>
      <c r="J34" s="201">
        <v>24942.596327675332</v>
      </c>
      <c r="K34" s="201">
        <v>22639.800743668278</v>
      </c>
      <c r="L34" s="201">
        <v>23112.579625809438</v>
      </c>
      <c r="M34" s="201">
        <v>22570.010523819961</v>
      </c>
      <c r="N34" s="201">
        <v>22684.230512015991</v>
      </c>
      <c r="O34" s="201">
        <v>23179.541306915366</v>
      </c>
      <c r="P34" s="201">
        <v>23447.789848957156</v>
      </c>
      <c r="Q34" s="201">
        <v>22539.810939669685</v>
      </c>
      <c r="R34" s="201">
        <v>22335.080691293915</v>
      </c>
      <c r="S34" s="201">
        <v>23895.783031640491</v>
      </c>
      <c r="T34" s="201">
        <v>23740.110275269857</v>
      </c>
      <c r="U34" s="201">
        <v>22944.513401306933</v>
      </c>
      <c r="V34" s="201">
        <v>23453.766259693755</v>
      </c>
      <c r="W34" s="201">
        <v>22649.081356825045</v>
      </c>
      <c r="X34" s="201">
        <v>22275.941820010332</v>
      </c>
      <c r="Y34" s="201">
        <v>21238.352316593609</v>
      </c>
      <c r="Z34" s="201">
        <v>21627.197920361294</v>
      </c>
      <c r="AA34" s="201">
        <v>21279.697710294466</v>
      </c>
    </row>
    <row r="35" spans="1:28" x14ac:dyDescent="0.2">
      <c r="A35" s="199" t="s">
        <v>214</v>
      </c>
      <c r="B35" s="201">
        <v>4996.6627446900002</v>
      </c>
      <c r="C35" s="201">
        <v>5148.1756263999987</v>
      </c>
      <c r="D35" s="201">
        <v>5175.8652767599988</v>
      </c>
      <c r="E35" s="201">
        <v>5209.5190548999999</v>
      </c>
      <c r="F35" s="201">
        <v>4924.485632719</v>
      </c>
      <c r="G35" s="201">
        <v>5077.9272036100001</v>
      </c>
      <c r="H35" s="201">
        <v>5428.2844732499998</v>
      </c>
      <c r="I35" s="201">
        <v>5804.2096772699988</v>
      </c>
      <c r="J35" s="201">
        <v>5756.79944153</v>
      </c>
      <c r="K35" s="201">
        <v>6388.1481503599998</v>
      </c>
      <c r="L35" s="201">
        <v>6314.7352255853393</v>
      </c>
      <c r="M35" s="201">
        <v>5559.3035201940493</v>
      </c>
      <c r="N35" s="201">
        <v>5476.7176834847796</v>
      </c>
      <c r="O35" s="201">
        <v>5682.2764151043293</v>
      </c>
      <c r="P35" s="201">
        <v>6070.9589102690497</v>
      </c>
      <c r="Q35" s="201">
        <v>6005.0633947000197</v>
      </c>
      <c r="R35" s="201">
        <v>7137.94443340834</v>
      </c>
      <c r="S35" s="201">
        <v>7759.8532198841012</v>
      </c>
      <c r="T35" s="201">
        <v>8870.3382068107094</v>
      </c>
      <c r="U35" s="201">
        <v>8352.7175255359598</v>
      </c>
      <c r="V35" s="201">
        <v>8395.5973891493995</v>
      </c>
      <c r="W35" s="201">
        <v>8413.858172838989</v>
      </c>
      <c r="X35" s="201">
        <v>8721.5961517611977</v>
      </c>
      <c r="Y35" s="201">
        <v>8862.6116504025395</v>
      </c>
      <c r="Z35" s="201">
        <v>8992.4072233819807</v>
      </c>
      <c r="AA35" s="201">
        <v>10421.178804371169</v>
      </c>
    </row>
    <row r="36" spans="1:28" x14ac:dyDescent="0.2">
      <c r="A36" s="205" t="s">
        <v>215</v>
      </c>
      <c r="B36" s="206">
        <v>23994.166718417553</v>
      </c>
      <c r="C36" s="206">
        <v>24084.332836614638</v>
      </c>
      <c r="D36" s="206">
        <v>23857.944385348321</v>
      </c>
      <c r="E36" s="206">
        <v>25875.168977367179</v>
      </c>
      <c r="F36" s="206">
        <v>26053.648107548848</v>
      </c>
      <c r="G36" s="206">
        <v>28825.907806346</v>
      </c>
      <c r="H36" s="206">
        <v>39600.91714448839</v>
      </c>
      <c r="I36" s="206">
        <v>48782.780164104755</v>
      </c>
      <c r="J36" s="206">
        <v>52604.916387440499</v>
      </c>
      <c r="K36" s="206">
        <v>44200.552825222534</v>
      </c>
      <c r="L36" s="206">
        <v>45413.667178821401</v>
      </c>
      <c r="M36" s="206">
        <v>41228.868257551156</v>
      </c>
      <c r="N36" s="206">
        <v>38644.15478701234</v>
      </c>
      <c r="O36" s="206">
        <v>40585.529737580859</v>
      </c>
      <c r="P36" s="206">
        <v>36446.720856715634</v>
      </c>
      <c r="Q36" s="206">
        <v>37999.324379451966</v>
      </c>
      <c r="R36" s="206">
        <v>41819.287600704491</v>
      </c>
      <c r="S36" s="206">
        <v>53844.334013522006</v>
      </c>
      <c r="T36" s="206">
        <v>87948.342784433058</v>
      </c>
      <c r="U36" s="206">
        <v>77144.507016397532</v>
      </c>
      <c r="V36" s="206">
        <v>59426.482215500546</v>
      </c>
      <c r="W36" s="206">
        <v>50722.348488553922</v>
      </c>
      <c r="X36" s="206">
        <v>39723.756867251635</v>
      </c>
      <c r="Y36" s="206">
        <v>40963.708964439851</v>
      </c>
      <c r="Z36" s="206">
        <v>48844.39149491518</v>
      </c>
      <c r="AA36" s="206">
        <v>44418.867509100484</v>
      </c>
    </row>
    <row r="37" spans="1:28" x14ac:dyDescent="0.2">
      <c r="A37" s="198" t="s">
        <v>216</v>
      </c>
      <c r="B37" s="197">
        <v>3241.6417040000001</v>
      </c>
      <c r="C37" s="197">
        <v>2917.2437839999998</v>
      </c>
      <c r="D37" s="197">
        <v>2616.8173919999999</v>
      </c>
      <c r="E37" s="197">
        <v>3106.2883040000002</v>
      </c>
      <c r="F37" s="197">
        <v>3299.190255200001</v>
      </c>
      <c r="G37" s="197">
        <v>3283.0664104000002</v>
      </c>
      <c r="H37" s="197">
        <v>4045.4555512000002</v>
      </c>
      <c r="I37" s="197">
        <v>3701.3941496000007</v>
      </c>
      <c r="J37" s="197">
        <v>3674.4765512000013</v>
      </c>
      <c r="K37" s="197">
        <v>3883.4907160000002</v>
      </c>
      <c r="L37" s="197">
        <v>4354.1265880000001</v>
      </c>
      <c r="M37" s="197">
        <v>3683.858052</v>
      </c>
      <c r="N37" s="197">
        <v>3477.2984455999999</v>
      </c>
      <c r="O37" s="197">
        <v>4127.1737359999997</v>
      </c>
      <c r="P37" s="197">
        <v>3592.9215784000007</v>
      </c>
      <c r="Q37" s="197">
        <v>3496.3660069452794</v>
      </c>
      <c r="R37" s="197">
        <v>3237.9512007808007</v>
      </c>
      <c r="S37" s="197">
        <v>3543.9401942801919</v>
      </c>
      <c r="T37" s="197">
        <v>4613.7328438655995</v>
      </c>
      <c r="U37" s="197">
        <v>7496.7730566848004</v>
      </c>
      <c r="V37" s="197">
        <v>8980.5679421248005</v>
      </c>
      <c r="W37" s="197">
        <v>11362.992283008802</v>
      </c>
      <c r="X37" s="197">
        <v>9543.9618713432046</v>
      </c>
      <c r="Y37" s="197">
        <v>9186.9288140896006</v>
      </c>
      <c r="Z37" s="197">
        <v>9340.6012036344</v>
      </c>
      <c r="AA37" s="197">
        <v>7786.7723135103997</v>
      </c>
      <c r="AB37" t="s">
        <v>359</v>
      </c>
    </row>
    <row r="38" spans="1:28" x14ac:dyDescent="0.2">
      <c r="A38" s="207" t="s">
        <v>217</v>
      </c>
      <c r="B38" s="208">
        <v>3241.6417040000001</v>
      </c>
      <c r="C38" s="208">
        <v>2917.2437839999998</v>
      </c>
      <c r="D38" s="208">
        <v>2616.8173919999999</v>
      </c>
      <c r="E38" s="208">
        <v>3106.2883040000002</v>
      </c>
      <c r="F38" s="208">
        <v>3299.190255200001</v>
      </c>
      <c r="G38" s="208">
        <v>3283.0664104000002</v>
      </c>
      <c r="H38" s="208">
        <v>4045.4555512000002</v>
      </c>
      <c r="I38" s="208">
        <v>3701.3941496000007</v>
      </c>
      <c r="J38" s="208">
        <v>3674.4765512000013</v>
      </c>
      <c r="K38" s="208">
        <v>3883.4907160000002</v>
      </c>
      <c r="L38" s="208">
        <v>4354.1265880000001</v>
      </c>
      <c r="M38" s="208">
        <v>3683.858052</v>
      </c>
      <c r="N38" s="208">
        <v>3477.2984455999999</v>
      </c>
      <c r="O38" s="208">
        <v>4127.1737359999997</v>
      </c>
      <c r="P38" s="208">
        <v>3592.9215784000007</v>
      </c>
      <c r="Q38" s="208">
        <v>3496.3660069452794</v>
      </c>
      <c r="R38" s="208">
        <v>3237.9512007808007</v>
      </c>
      <c r="S38" s="208">
        <v>3543.9401942801919</v>
      </c>
      <c r="T38" s="208">
        <v>4613.7328438655995</v>
      </c>
      <c r="U38" s="208">
        <v>7496.7730566848004</v>
      </c>
      <c r="V38" s="208">
        <v>8980.5679421248005</v>
      </c>
      <c r="W38" s="208">
        <v>11362.992283008802</v>
      </c>
      <c r="X38" s="208">
        <v>9543.9618713432046</v>
      </c>
      <c r="Y38" s="208">
        <v>9186.9288140896006</v>
      </c>
      <c r="Z38" s="208">
        <v>9340.6012036344</v>
      </c>
      <c r="AA38" s="208">
        <v>7786.7723135103997</v>
      </c>
    </row>
    <row r="39" spans="1:28" x14ac:dyDescent="0.2">
      <c r="A39" s="209" t="s">
        <v>218</v>
      </c>
      <c r="B39" s="201">
        <v>3200.4747600000001</v>
      </c>
      <c r="C39" s="201">
        <v>2869.73596</v>
      </c>
      <c r="D39" s="201">
        <v>2567.4560799999999</v>
      </c>
      <c r="E39" s="201">
        <v>3050.4885600000002</v>
      </c>
      <c r="F39" s="201">
        <v>3237.6251880000009</v>
      </c>
      <c r="G39" s="201">
        <v>3212.858236</v>
      </c>
      <c r="H39" s="201">
        <v>3961.4047480000004</v>
      </c>
      <c r="I39" s="201">
        <v>3621.1283640000006</v>
      </c>
      <c r="J39" s="201">
        <v>3600.6687080000011</v>
      </c>
      <c r="K39" s="201">
        <v>3800.0349800000004</v>
      </c>
      <c r="L39" s="201">
        <v>4276.9141799999998</v>
      </c>
      <c r="M39" s="201">
        <v>3616.2057399999999</v>
      </c>
      <c r="N39" s="201">
        <v>3415.7626439999999</v>
      </c>
      <c r="O39" s="201">
        <v>4063.47228</v>
      </c>
      <c r="P39" s="201">
        <v>3537.4437560000006</v>
      </c>
      <c r="Q39" s="201">
        <v>3427.1376897071996</v>
      </c>
      <c r="R39" s="201">
        <v>3173.8281347920006</v>
      </c>
      <c r="S39" s="201">
        <v>3474.3656658720797</v>
      </c>
      <c r="T39" s="201">
        <v>4512.2528345439996</v>
      </c>
      <c r="U39" s="201">
        <v>7404.1358337520005</v>
      </c>
      <c r="V39" s="201">
        <v>8870.8547293520005</v>
      </c>
      <c r="W39" s="201">
        <v>11229.168898332002</v>
      </c>
      <c r="X39" s="201">
        <v>9410.7443626280037</v>
      </c>
      <c r="Y39" s="201">
        <v>9059.473682504</v>
      </c>
      <c r="Z39" s="201">
        <v>9209.3592302264005</v>
      </c>
      <c r="AA39" s="201">
        <v>7716.0912850559998</v>
      </c>
    </row>
    <row r="40" spans="1:28" x14ac:dyDescent="0.2">
      <c r="A40" s="209" t="s">
        <v>219</v>
      </c>
      <c r="B40" s="201">
        <v>41.166944000000008</v>
      </c>
      <c r="C40" s="201">
        <v>47.507823999999999</v>
      </c>
      <c r="D40" s="201">
        <v>49.361311999999998</v>
      </c>
      <c r="E40" s="201">
        <v>55.799744000000004</v>
      </c>
      <c r="F40" s="201">
        <v>61.565067200000001</v>
      </c>
      <c r="G40" s="201">
        <v>70.208174400000004</v>
      </c>
      <c r="H40" s="201">
        <v>84.050803200000004</v>
      </c>
      <c r="I40" s="201">
        <v>80.265785600000015</v>
      </c>
      <c r="J40" s="201">
        <v>73.807843199999994</v>
      </c>
      <c r="K40" s="201">
        <v>83.455736000000002</v>
      </c>
      <c r="L40" s="201">
        <v>77.212407999999996</v>
      </c>
      <c r="M40" s="201">
        <v>67.652311999999995</v>
      </c>
      <c r="N40" s="201">
        <v>61.535801599999999</v>
      </c>
      <c r="O40" s="201">
        <v>63.701456</v>
      </c>
      <c r="P40" s="201">
        <v>55.477822400000008</v>
      </c>
      <c r="Q40" s="201">
        <v>69.22831723808001</v>
      </c>
      <c r="R40" s="201">
        <v>64.123065988800022</v>
      </c>
      <c r="S40" s="201">
        <v>69.57452840811203</v>
      </c>
      <c r="T40" s="201">
        <v>101.48000932159998</v>
      </c>
      <c r="U40" s="201">
        <v>92.6372229328</v>
      </c>
      <c r="V40" s="201">
        <v>109.71321277280001</v>
      </c>
      <c r="W40" s="201">
        <v>133.82338467680003</v>
      </c>
      <c r="X40" s="201">
        <v>133.21750871520004</v>
      </c>
      <c r="Y40" s="201">
        <v>127.45513158560001</v>
      </c>
      <c r="Z40" s="201">
        <v>131.24197340800004</v>
      </c>
      <c r="AA40" s="201">
        <v>70.681028454400007</v>
      </c>
    </row>
    <row r="41" spans="1:28" x14ac:dyDescent="0.2">
      <c r="A41" s="207" t="s">
        <v>220</v>
      </c>
      <c r="B41" s="201">
        <v>0</v>
      </c>
      <c r="C41" s="201">
        <v>0</v>
      </c>
      <c r="D41" s="201">
        <v>0</v>
      </c>
      <c r="E41" s="201">
        <v>0</v>
      </c>
      <c r="F41" s="201">
        <v>0</v>
      </c>
      <c r="G41" s="201">
        <v>0</v>
      </c>
      <c r="H41" s="201">
        <v>0</v>
      </c>
      <c r="I41" s="201">
        <v>0</v>
      </c>
      <c r="J41" s="201">
        <v>0</v>
      </c>
      <c r="K41" s="201">
        <v>0</v>
      </c>
      <c r="L41" s="201">
        <v>0</v>
      </c>
      <c r="M41" s="201">
        <v>0</v>
      </c>
      <c r="N41" s="201">
        <v>0</v>
      </c>
      <c r="O41" s="201">
        <v>0</v>
      </c>
      <c r="P41" s="201">
        <v>0</v>
      </c>
      <c r="Q41" s="201">
        <v>0</v>
      </c>
      <c r="R41" s="201">
        <v>0</v>
      </c>
      <c r="S41" s="201">
        <v>0</v>
      </c>
      <c r="T41" s="201">
        <v>0</v>
      </c>
      <c r="U41" s="201">
        <v>0</v>
      </c>
      <c r="V41" s="201">
        <v>0</v>
      </c>
      <c r="W41" s="201">
        <v>0</v>
      </c>
      <c r="X41" s="201">
        <v>0</v>
      </c>
      <c r="Y41" s="201">
        <v>0</v>
      </c>
      <c r="Z41" s="201">
        <v>0</v>
      </c>
      <c r="AA41" s="201">
        <v>0</v>
      </c>
    </row>
    <row r="42" spans="1:28" x14ac:dyDescent="0.2">
      <c r="A42" s="198" t="s">
        <v>221</v>
      </c>
      <c r="B42" s="197">
        <v>20752.525014417552</v>
      </c>
      <c r="C42" s="197">
        <v>21167.08905261464</v>
      </c>
      <c r="D42" s="197">
        <v>21241.12699334832</v>
      </c>
      <c r="E42" s="197">
        <v>22768.880673367177</v>
      </c>
      <c r="F42" s="197">
        <v>22754.457852348849</v>
      </c>
      <c r="G42" s="197">
        <v>25542.841395946001</v>
      </c>
      <c r="H42" s="197">
        <v>35555.46159328839</v>
      </c>
      <c r="I42" s="197">
        <v>45081.386014504758</v>
      </c>
      <c r="J42" s="197">
        <v>48930.439836240497</v>
      </c>
      <c r="K42" s="197">
        <v>40317.062109222534</v>
      </c>
      <c r="L42" s="197">
        <v>41059.540590821402</v>
      </c>
      <c r="M42" s="197">
        <v>37545.010205551152</v>
      </c>
      <c r="N42" s="197">
        <v>35166.856341412342</v>
      </c>
      <c r="O42" s="197">
        <v>36458.356001580862</v>
      </c>
      <c r="P42" s="197">
        <v>32853.799278315637</v>
      </c>
      <c r="Q42" s="197">
        <v>34502.958372506684</v>
      </c>
      <c r="R42" s="197">
        <v>38581.33639992369</v>
      </c>
      <c r="S42" s="197">
        <v>50300.393819241814</v>
      </c>
      <c r="T42" s="197">
        <v>83334.609940567461</v>
      </c>
      <c r="U42" s="197">
        <v>69647.733959712728</v>
      </c>
      <c r="V42" s="197">
        <v>50445.914273375747</v>
      </c>
      <c r="W42" s="197">
        <v>39359.356205545118</v>
      </c>
      <c r="X42" s="197">
        <v>30179.794995908429</v>
      </c>
      <c r="Y42" s="197">
        <v>31776.780150350249</v>
      </c>
      <c r="Z42" s="197">
        <v>39503.790291280777</v>
      </c>
      <c r="AA42" s="197">
        <v>36632.095195590082</v>
      </c>
      <c r="AB42" t="s">
        <v>360</v>
      </c>
    </row>
    <row r="43" spans="1:28" x14ac:dyDescent="0.2">
      <c r="A43" s="199" t="s">
        <v>222</v>
      </c>
      <c r="B43" s="201">
        <v>10750.213094772331</v>
      </c>
      <c r="C43" s="201">
        <v>11122.343405160382</v>
      </c>
      <c r="D43" s="201">
        <v>11220.490294877143</v>
      </c>
      <c r="E43" s="201">
        <v>11265.428541707435</v>
      </c>
      <c r="F43" s="201">
        <v>11332.143658262899</v>
      </c>
      <c r="G43" s="201">
        <v>10764.211472328374</v>
      </c>
      <c r="H43" s="201">
        <v>11455.024416973172</v>
      </c>
      <c r="I43" s="201">
        <v>12230.04618860898</v>
      </c>
      <c r="J43" s="201">
        <v>12946.575770800431</v>
      </c>
      <c r="K43" s="201">
        <v>12405.053295144025</v>
      </c>
      <c r="L43" s="201">
        <v>13199.621249548556</v>
      </c>
      <c r="M43" s="201">
        <v>14085.681938395763</v>
      </c>
      <c r="N43" s="201">
        <v>14867.066972804518</v>
      </c>
      <c r="O43" s="201">
        <v>16199.802361106773</v>
      </c>
      <c r="P43" s="201">
        <v>16417.747227834552</v>
      </c>
      <c r="Q43" s="201">
        <v>16170.766202328177</v>
      </c>
      <c r="R43" s="201">
        <v>15485.126684310817</v>
      </c>
      <c r="S43" s="201">
        <v>14633.725158047993</v>
      </c>
      <c r="T43" s="201">
        <v>13483.769712753783</v>
      </c>
      <c r="U43" s="201">
        <v>12699.20772508753</v>
      </c>
      <c r="V43" s="201">
        <v>12165.526413198368</v>
      </c>
      <c r="W43" s="201">
        <v>11931.980910249713</v>
      </c>
      <c r="X43" s="201">
        <v>12022.8572268303</v>
      </c>
      <c r="Y43" s="201">
        <v>12002.393661155053</v>
      </c>
      <c r="Z43" s="201">
        <v>11277.607067044553</v>
      </c>
      <c r="AA43" s="201">
        <v>10343.327115141808</v>
      </c>
    </row>
    <row r="44" spans="1:28" x14ac:dyDescent="0.2">
      <c r="A44" s="210" t="s">
        <v>223</v>
      </c>
      <c r="B44" s="211">
        <v>4715.363342270628</v>
      </c>
      <c r="C44" s="211">
        <v>4717.3579083088052</v>
      </c>
      <c r="D44" s="211">
        <v>4627.3410908258484</v>
      </c>
      <c r="E44" s="211">
        <v>4569.6220264697185</v>
      </c>
      <c r="F44" s="211">
        <v>4676.2277472447422</v>
      </c>
      <c r="G44" s="211">
        <v>4780.5440742267856</v>
      </c>
      <c r="H44" s="211">
        <v>5119.9629485268752</v>
      </c>
      <c r="I44" s="211">
        <v>5368.78722555084</v>
      </c>
      <c r="J44" s="211">
        <v>5849.9487612627036</v>
      </c>
      <c r="K44" s="211">
        <v>6114.1178479908867</v>
      </c>
      <c r="L44" s="211">
        <v>6757.1780340799342</v>
      </c>
      <c r="M44" s="211">
        <v>6825.6690637279444</v>
      </c>
      <c r="N44" s="211">
        <v>7130.4560746930392</v>
      </c>
      <c r="O44" s="211">
        <v>7534.247533300997</v>
      </c>
      <c r="P44" s="211">
        <v>8020.85825042135</v>
      </c>
      <c r="Q44" s="211">
        <v>8650.709270364443</v>
      </c>
      <c r="R44" s="211">
        <v>9632.784299362489</v>
      </c>
      <c r="S44" s="211">
        <v>10296.697675618729</v>
      </c>
      <c r="T44" s="211">
        <v>10415.672691285874</v>
      </c>
      <c r="U44" s="211">
        <v>10637.637717375539</v>
      </c>
      <c r="V44" s="211">
        <v>10658.368210746401</v>
      </c>
      <c r="W44" s="211">
        <v>10613.912917750757</v>
      </c>
      <c r="X44" s="211">
        <v>10552.796328263685</v>
      </c>
      <c r="Y44" s="211">
        <v>10552.443652736485</v>
      </c>
      <c r="Z44" s="211">
        <v>10759.775995955679</v>
      </c>
      <c r="AA44" s="211">
        <v>10460.693593423626</v>
      </c>
    </row>
    <row r="45" spans="1:28" ht="16" thickBot="1" x14ac:dyDescent="0.25">
      <c r="A45" s="212" t="s">
        <v>224</v>
      </c>
      <c r="B45" s="213">
        <v>5286.9485773745946</v>
      </c>
      <c r="C45" s="213">
        <v>5327.3877391454498</v>
      </c>
      <c r="D45" s="213">
        <v>5393.2956076453283</v>
      </c>
      <c r="E45" s="213">
        <v>6933.8301051900226</v>
      </c>
      <c r="F45" s="213">
        <v>6746.0864468412074</v>
      </c>
      <c r="G45" s="213">
        <v>9998.0858493908399</v>
      </c>
      <c r="H45" s="213">
        <v>18980.474227788345</v>
      </c>
      <c r="I45" s="213">
        <v>27482.552600344938</v>
      </c>
      <c r="J45" s="213">
        <v>30133.915304177361</v>
      </c>
      <c r="K45" s="213">
        <v>21797.890966087623</v>
      </c>
      <c r="L45" s="213">
        <v>21102.741307192908</v>
      </c>
      <c r="M45" s="213">
        <v>16633.659203427444</v>
      </c>
      <c r="N45" s="213">
        <v>13169.333293914782</v>
      </c>
      <c r="O45" s="213">
        <v>12724.306107173095</v>
      </c>
      <c r="P45" s="213">
        <v>8415.1938000597329</v>
      </c>
      <c r="Q45" s="213">
        <v>9681.4828998140656</v>
      </c>
      <c r="R45" s="213">
        <v>13463.425416250384</v>
      </c>
      <c r="S45" s="213">
        <v>25369.970985575095</v>
      </c>
      <c r="T45" s="213">
        <v>59435.167536527806</v>
      </c>
      <c r="U45" s="213">
        <v>46310.888517249659</v>
      </c>
      <c r="V45" s="213">
        <v>27622.019649430975</v>
      </c>
      <c r="W45" s="213">
        <v>16813.462377544649</v>
      </c>
      <c r="X45" s="213">
        <v>7604.1414408144456</v>
      </c>
      <c r="Y45" s="213">
        <v>9221.9428364587129</v>
      </c>
      <c r="Z45" s="213">
        <v>17466.407228280543</v>
      </c>
      <c r="AA45" s="213">
        <v>15828.074487024647</v>
      </c>
    </row>
    <row r="46" spans="1:28" x14ac:dyDescent="0.2">
      <c r="A46" s="194" t="s">
        <v>225</v>
      </c>
      <c r="B46" s="214">
        <v>32624.856532278907</v>
      </c>
      <c r="C46" s="214">
        <v>31518.105130449472</v>
      </c>
      <c r="D46" s="214">
        <v>32118.206973709443</v>
      </c>
      <c r="E46" s="214">
        <v>32145.340713842423</v>
      </c>
      <c r="F46" s="214">
        <v>34672.223650007421</v>
      </c>
      <c r="G46" s="214">
        <v>33850.263068409935</v>
      </c>
      <c r="H46" s="214">
        <v>37556.624004556754</v>
      </c>
      <c r="I46" s="214">
        <v>38278.133886655436</v>
      </c>
      <c r="J46" s="214">
        <v>38614.010650614742</v>
      </c>
      <c r="K46" s="214">
        <v>39026.444400298344</v>
      </c>
      <c r="L46" s="214">
        <v>38547.130580643534</v>
      </c>
      <c r="M46" s="214">
        <v>34618.189636505362</v>
      </c>
      <c r="N46" s="214">
        <v>35495.116378962928</v>
      </c>
      <c r="O46" s="214">
        <v>37345.42432047514</v>
      </c>
      <c r="P46" s="214">
        <v>39360.90319291655</v>
      </c>
      <c r="Q46" s="214">
        <v>41449.945759102338</v>
      </c>
      <c r="R46" s="214">
        <v>44191.599426730958</v>
      </c>
      <c r="S46" s="214">
        <v>47944.898592977537</v>
      </c>
      <c r="T46" s="214">
        <v>49496.040632316173</v>
      </c>
      <c r="U46" s="214">
        <v>46408.135955631755</v>
      </c>
      <c r="V46" s="214">
        <v>50352.122738150203</v>
      </c>
      <c r="W46" s="214">
        <v>52306.180795452936</v>
      </c>
      <c r="X46" s="214">
        <v>52697.568713693101</v>
      </c>
      <c r="Y46" s="214">
        <v>52813.589164143188</v>
      </c>
      <c r="Z46" s="214">
        <v>55524.910053382686</v>
      </c>
      <c r="AA46" s="214">
        <v>54111.760987449445</v>
      </c>
    </row>
    <row r="47" spans="1:28" x14ac:dyDescent="0.2">
      <c r="A47" s="215" t="s">
        <v>226</v>
      </c>
      <c r="B47" s="216">
        <v>13209.085861544456</v>
      </c>
      <c r="C47" s="216">
        <v>13473.909646742575</v>
      </c>
      <c r="D47" s="216">
        <v>14316.33947394069</v>
      </c>
      <c r="E47" s="216">
        <v>15006.666505922805</v>
      </c>
      <c r="F47" s="216">
        <v>16508.011431884624</v>
      </c>
      <c r="G47" s="216">
        <v>13688.783652845214</v>
      </c>
      <c r="H47" s="216">
        <v>15018.87626170371</v>
      </c>
      <c r="I47" s="216">
        <v>15751.239678716849</v>
      </c>
      <c r="J47" s="216">
        <v>16220.944587994283</v>
      </c>
      <c r="K47" s="216">
        <v>16649.543131794006</v>
      </c>
      <c r="L47" s="216">
        <v>17395.015767518922</v>
      </c>
      <c r="M47" s="216">
        <v>16908.594754010424</v>
      </c>
      <c r="N47" s="216">
        <v>17478.606269494354</v>
      </c>
      <c r="O47" s="216">
        <v>17622.684030921955</v>
      </c>
      <c r="P47" s="216">
        <v>18274.482625428776</v>
      </c>
      <c r="Q47" s="216">
        <v>19592.044256027304</v>
      </c>
      <c r="R47" s="216">
        <v>20888.30929652277</v>
      </c>
      <c r="S47" s="216">
        <v>22088.401213578662</v>
      </c>
      <c r="T47" s="216">
        <v>21817.568619201142</v>
      </c>
      <c r="U47" s="216">
        <v>20932.912888978877</v>
      </c>
      <c r="V47" s="216">
        <v>20387.633435863863</v>
      </c>
      <c r="W47" s="216">
        <v>21442.494172285522</v>
      </c>
      <c r="X47" s="216">
        <v>22308.570479617181</v>
      </c>
      <c r="Y47" s="216">
        <v>21105.113326545998</v>
      </c>
      <c r="Z47" s="216">
        <v>21835.133088905106</v>
      </c>
      <c r="AA47" s="216">
        <v>22767.266900134342</v>
      </c>
      <c r="AB47" t="s">
        <v>361</v>
      </c>
    </row>
    <row r="48" spans="1:28" x14ac:dyDescent="0.2">
      <c r="A48" s="217" t="s">
        <v>227</v>
      </c>
      <c r="B48" s="204">
        <v>10735.743304</v>
      </c>
      <c r="C48" s="204">
        <v>10954.794084000001</v>
      </c>
      <c r="D48" s="204">
        <v>11751.450906</v>
      </c>
      <c r="E48" s="204">
        <v>12388.908609999999</v>
      </c>
      <c r="F48" s="204">
        <v>13835.617629599999</v>
      </c>
      <c r="G48" s="204">
        <v>11033.249198400001</v>
      </c>
      <c r="H48" s="204">
        <v>12272.376199199998</v>
      </c>
      <c r="I48" s="204">
        <v>12906.918856000002</v>
      </c>
      <c r="J48" s="204">
        <v>13412.328805199999</v>
      </c>
      <c r="K48" s="204">
        <v>13901.2206424</v>
      </c>
      <c r="L48" s="204">
        <v>14567.021092000001</v>
      </c>
      <c r="M48" s="204">
        <v>14058.930896399999</v>
      </c>
      <c r="N48" s="204">
        <v>14548.142440000001</v>
      </c>
      <c r="O48" s="204">
        <v>14649.805580799999</v>
      </c>
      <c r="P48" s="204">
        <v>15345.81178572</v>
      </c>
      <c r="Q48" s="204">
        <v>16673.74593976</v>
      </c>
      <c r="R48" s="204">
        <v>17817.764542240002</v>
      </c>
      <c r="S48" s="204">
        <v>18972.861381240004</v>
      </c>
      <c r="T48" s="204">
        <v>18638.22569232</v>
      </c>
      <c r="U48" s="204">
        <v>17862.753771720003</v>
      </c>
      <c r="V48" s="204">
        <v>17045.654901599999</v>
      </c>
      <c r="W48" s="204">
        <v>17770.719045560003</v>
      </c>
      <c r="X48" s="204">
        <v>18411.49425648</v>
      </c>
      <c r="Y48" s="204">
        <v>17437.031187679997</v>
      </c>
      <c r="Z48" s="204">
        <v>18259.328376639998</v>
      </c>
      <c r="AA48" s="204">
        <v>19159.976493319999</v>
      </c>
    </row>
    <row r="49" spans="1:28" x14ac:dyDescent="0.2">
      <c r="A49" s="218" t="s">
        <v>228</v>
      </c>
      <c r="B49" s="201">
        <v>2166.6833892240002</v>
      </c>
      <c r="C49" s="201">
        <v>2200.6311403019999</v>
      </c>
      <c r="D49" s="201">
        <v>2234.5788913799997</v>
      </c>
      <c r="E49" s="201">
        <v>2275.6229652420002</v>
      </c>
      <c r="F49" s="201">
        <v>2316.710825358</v>
      </c>
      <c r="G49" s="201">
        <v>2280.4717016039999</v>
      </c>
      <c r="H49" s="201">
        <v>2363.0542374119996</v>
      </c>
      <c r="I49" s="201">
        <v>2456.941045518</v>
      </c>
      <c r="J49" s="201">
        <v>2408.3970369120002</v>
      </c>
      <c r="K49" s="201">
        <v>2381.4071682000003</v>
      </c>
      <c r="L49" s="201">
        <v>2489.1087392100003</v>
      </c>
      <c r="M49" s="201">
        <v>2532.7321146119998</v>
      </c>
      <c r="N49" s="201">
        <v>2600.1343545599998</v>
      </c>
      <c r="O49" s="201">
        <v>2609.9547263699997</v>
      </c>
      <c r="P49" s="201">
        <v>2541.02046621</v>
      </c>
      <c r="Q49" s="201">
        <v>2516.4071332379999</v>
      </c>
      <c r="R49" s="201">
        <v>2665.6248456359999</v>
      </c>
      <c r="S49" s="201">
        <v>2704.3942068900001</v>
      </c>
      <c r="T49" s="201">
        <v>2780.1391759620001</v>
      </c>
      <c r="U49" s="201">
        <v>2628.6821381220002</v>
      </c>
      <c r="V49" s="201">
        <v>2887.9850969640001</v>
      </c>
      <c r="W49" s="201">
        <v>3184.3511671799997</v>
      </c>
      <c r="X49" s="201">
        <v>3380.6601902100001</v>
      </c>
      <c r="Y49" s="201">
        <v>3196.8339621660002</v>
      </c>
      <c r="Z49" s="201">
        <v>3103.3259259599995</v>
      </c>
      <c r="AA49" s="201">
        <v>3086.5517500500005</v>
      </c>
    </row>
    <row r="50" spans="1:28" x14ac:dyDescent="0.2">
      <c r="A50" s="218" t="s">
        <v>229</v>
      </c>
      <c r="B50" s="201">
        <v>306.65916832045644</v>
      </c>
      <c r="C50" s="201">
        <v>318.48442244057316</v>
      </c>
      <c r="D50" s="201">
        <v>330.30967656068987</v>
      </c>
      <c r="E50" s="201">
        <v>342.13493068080658</v>
      </c>
      <c r="F50" s="201">
        <v>355.68297692662566</v>
      </c>
      <c r="G50" s="201">
        <v>375.06275284121295</v>
      </c>
      <c r="H50" s="201">
        <v>383.44582509171221</v>
      </c>
      <c r="I50" s="201">
        <v>387.37977719884685</v>
      </c>
      <c r="J50" s="201">
        <v>400.21874588228542</v>
      </c>
      <c r="K50" s="201">
        <v>366.91532119400767</v>
      </c>
      <c r="L50" s="201">
        <v>338.88593630892063</v>
      </c>
      <c r="M50" s="201">
        <v>316.93174299842445</v>
      </c>
      <c r="N50" s="201">
        <v>330.3294749343529</v>
      </c>
      <c r="O50" s="201">
        <v>362.9237237519568</v>
      </c>
      <c r="P50" s="201">
        <v>387.65037349877758</v>
      </c>
      <c r="Q50" s="201">
        <v>401.8911830293037</v>
      </c>
      <c r="R50" s="201">
        <v>404.91990864676882</v>
      </c>
      <c r="S50" s="201">
        <v>411.14562544865657</v>
      </c>
      <c r="T50" s="201">
        <v>399.20375091914377</v>
      </c>
      <c r="U50" s="201">
        <v>441.47697913687557</v>
      </c>
      <c r="V50" s="201">
        <v>453.99343729986379</v>
      </c>
      <c r="W50" s="201">
        <v>487.42395954551682</v>
      </c>
      <c r="X50" s="201">
        <v>516.41603292718071</v>
      </c>
      <c r="Y50" s="201">
        <v>471.24817669999987</v>
      </c>
      <c r="Z50" s="201">
        <v>472.47878630511042</v>
      </c>
      <c r="AA50" s="201">
        <v>520.73865676434468</v>
      </c>
    </row>
    <row r="51" spans="1:28" x14ac:dyDescent="0.2">
      <c r="A51" s="218" t="s">
        <v>230</v>
      </c>
      <c r="B51" s="201">
        <v>0</v>
      </c>
      <c r="C51" s="201">
        <v>0</v>
      </c>
      <c r="D51" s="201">
        <v>0</v>
      </c>
      <c r="E51" s="201">
        <v>0</v>
      </c>
      <c r="F51" s="201">
        <v>0</v>
      </c>
      <c r="G51" s="201">
        <v>0</v>
      </c>
      <c r="H51" s="201">
        <v>0</v>
      </c>
      <c r="I51" s="201">
        <v>0</v>
      </c>
      <c r="J51" s="201">
        <v>0</v>
      </c>
      <c r="K51" s="201">
        <v>0</v>
      </c>
      <c r="L51" s="201">
        <v>0</v>
      </c>
      <c r="M51" s="201">
        <v>0</v>
      </c>
      <c r="N51" s="201">
        <v>0</v>
      </c>
      <c r="O51" s="201">
        <v>0</v>
      </c>
      <c r="P51" s="201">
        <v>0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1">
        <v>0</v>
      </c>
      <c r="W51" s="201">
        <v>0</v>
      </c>
      <c r="X51" s="201">
        <v>0</v>
      </c>
      <c r="Y51" s="201">
        <v>0</v>
      </c>
      <c r="Z51" s="201">
        <v>0</v>
      </c>
      <c r="AA51" s="201">
        <v>0</v>
      </c>
    </row>
    <row r="52" spans="1:28" x14ac:dyDescent="0.2">
      <c r="A52" s="218" t="s">
        <v>231</v>
      </c>
      <c r="B52" s="204">
        <v>0</v>
      </c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0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4">
        <v>0</v>
      </c>
      <c r="W52" s="204">
        <v>0</v>
      </c>
      <c r="X52" s="204">
        <v>0</v>
      </c>
      <c r="Y52" s="204">
        <v>0</v>
      </c>
      <c r="Z52" s="204">
        <v>0</v>
      </c>
      <c r="AA52" s="204">
        <v>0</v>
      </c>
    </row>
    <row r="53" spans="1:28" x14ac:dyDescent="0.2">
      <c r="A53" s="219" t="s">
        <v>232</v>
      </c>
      <c r="B53" s="197">
        <v>8890.4988950504503</v>
      </c>
      <c r="C53" s="197">
        <v>9190.0050899795606</v>
      </c>
      <c r="D53" s="197">
        <v>8631.5384870464004</v>
      </c>
      <c r="E53" s="197">
        <v>7773.0948660089507</v>
      </c>
      <c r="F53" s="197">
        <v>8328.2272810907998</v>
      </c>
      <c r="G53" s="197">
        <v>8800.5889897427223</v>
      </c>
      <c r="H53" s="197">
        <v>10222.040460615612</v>
      </c>
      <c r="I53" s="197">
        <v>9301.1609250388992</v>
      </c>
      <c r="J53" s="197">
        <v>8245.9920025148294</v>
      </c>
      <c r="K53" s="197">
        <v>7317.6727804105049</v>
      </c>
      <c r="L53" s="197">
        <v>5898.2256364884515</v>
      </c>
      <c r="M53" s="197">
        <v>4795.0675961252564</v>
      </c>
      <c r="N53" s="197">
        <v>5075.0581512702684</v>
      </c>
      <c r="O53" s="197">
        <v>4919.8585653562504</v>
      </c>
      <c r="P53" s="197">
        <v>5200.5809403807189</v>
      </c>
      <c r="Q53" s="197">
        <v>6146.4717283458094</v>
      </c>
      <c r="R53" s="197">
        <v>7497.5530171566397</v>
      </c>
      <c r="S53" s="197">
        <v>8119.0827955358973</v>
      </c>
      <c r="T53" s="197">
        <v>8247.6684255511209</v>
      </c>
      <c r="U53" s="197">
        <v>7710.5681032840521</v>
      </c>
      <c r="V53" s="197">
        <v>8439.1752110218895</v>
      </c>
      <c r="W53" s="197">
        <v>8163.2604889296608</v>
      </c>
      <c r="X53" s="197">
        <v>7023.9101563707745</v>
      </c>
      <c r="Y53" s="197">
        <v>6563.8994758476874</v>
      </c>
      <c r="Z53" s="197">
        <v>7068.9081652697605</v>
      </c>
      <c r="AA53" s="197">
        <v>5121.5102512583999</v>
      </c>
      <c r="AB53" t="s">
        <v>362</v>
      </c>
    </row>
    <row r="54" spans="1:28" x14ac:dyDescent="0.2">
      <c r="A54" s="217" t="s">
        <v>233</v>
      </c>
      <c r="B54" s="204">
        <v>4593.1959799476499</v>
      </c>
      <c r="C54" s="204">
        <v>4715.69149001396</v>
      </c>
      <c r="D54" s="204">
        <v>4672.7069050000009</v>
      </c>
      <c r="E54" s="204">
        <v>3729.9068927820153</v>
      </c>
      <c r="F54" s="204">
        <v>4306.5015016325515</v>
      </c>
      <c r="G54" s="204">
        <v>4226.559544114496</v>
      </c>
      <c r="H54" s="204">
        <v>4362.0234579255693</v>
      </c>
      <c r="I54" s="204">
        <v>3716.8252386785953</v>
      </c>
      <c r="J54" s="204">
        <v>3174.4126839877149</v>
      </c>
      <c r="K54" s="204">
        <v>2126.4548717194752</v>
      </c>
      <c r="L54" s="204">
        <v>1610.1558405180549</v>
      </c>
      <c r="M54" s="204">
        <v>1233.9593177117504</v>
      </c>
      <c r="N54" s="204">
        <v>1186.0494350901351</v>
      </c>
      <c r="O54" s="204">
        <v>932.62678445000017</v>
      </c>
      <c r="P54" s="204">
        <v>1188.8664758663101</v>
      </c>
      <c r="Q54" s="204">
        <v>896.48478077852508</v>
      </c>
      <c r="R54" s="204">
        <v>1032.6325426518151</v>
      </c>
      <c r="S54" s="204">
        <v>1325.8066596040951</v>
      </c>
      <c r="T54" s="204">
        <v>1563.9021026203347</v>
      </c>
      <c r="U54" s="204">
        <v>1378.6022976377849</v>
      </c>
      <c r="V54" s="204">
        <v>1568.5443610587249</v>
      </c>
      <c r="W54" s="204">
        <v>1513.4992958244302</v>
      </c>
      <c r="X54" s="204">
        <v>1638.7494628855052</v>
      </c>
      <c r="Y54" s="204">
        <v>1608.118797216845</v>
      </c>
      <c r="Z54" s="204">
        <v>1516.6046280820151</v>
      </c>
      <c r="AA54" s="204">
        <v>1004.2146418018151</v>
      </c>
    </row>
    <row r="55" spans="1:28" x14ac:dyDescent="0.2">
      <c r="A55" s="217" t="s">
        <v>234</v>
      </c>
      <c r="B55" s="204">
        <v>703.57499999999993</v>
      </c>
      <c r="C55" s="204">
        <v>839.75850000000003</v>
      </c>
      <c r="D55" s="204">
        <v>435.97800000000001</v>
      </c>
      <c r="E55" s="204">
        <v>543.78</v>
      </c>
      <c r="F55" s="204">
        <v>595.29599999999994</v>
      </c>
      <c r="G55" s="204">
        <v>1123.0964999999999</v>
      </c>
      <c r="H55" s="204">
        <v>1411.443</v>
      </c>
      <c r="I55" s="204">
        <v>1090.8989999999999</v>
      </c>
      <c r="J55" s="204">
        <v>992.16000000000008</v>
      </c>
      <c r="K55" s="204">
        <v>824.4944999999999</v>
      </c>
      <c r="L55" s="204">
        <v>352.52684999999997</v>
      </c>
      <c r="M55" s="204">
        <v>298.24902000000003</v>
      </c>
      <c r="N55" s="204">
        <v>154.50507000000002</v>
      </c>
      <c r="O55" s="204">
        <v>143.545995</v>
      </c>
      <c r="P55" s="204">
        <v>142.42981500000002</v>
      </c>
      <c r="Q55" s="204">
        <v>149.9211</v>
      </c>
      <c r="R55" s="204">
        <v>170.229375</v>
      </c>
      <c r="S55" s="204">
        <v>169.47810000000001</v>
      </c>
      <c r="T55" s="204">
        <v>127.70721</v>
      </c>
      <c r="U55" s="204">
        <v>130.977045</v>
      </c>
      <c r="V55" s="204">
        <v>508.005</v>
      </c>
      <c r="W55" s="204">
        <v>508.005</v>
      </c>
      <c r="X55" s="204">
        <v>508.005</v>
      </c>
      <c r="Y55" s="204">
        <v>508.005</v>
      </c>
      <c r="Z55" s="204">
        <v>508.005</v>
      </c>
      <c r="AA55" s="204">
        <v>508.005</v>
      </c>
    </row>
    <row r="56" spans="1:28" x14ac:dyDescent="0.2">
      <c r="A56" s="217" t="s">
        <v>235</v>
      </c>
      <c r="B56" s="204">
        <v>0</v>
      </c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04">
        <v>0</v>
      </c>
    </row>
    <row r="57" spans="1:28" x14ac:dyDescent="0.2">
      <c r="A57" s="217" t="s">
        <v>237</v>
      </c>
      <c r="B57" s="204">
        <v>169.33500000000001</v>
      </c>
      <c r="C57" s="204">
        <v>178.96801500000001</v>
      </c>
      <c r="D57" s="204">
        <v>181.16698499999998</v>
      </c>
      <c r="E57" s="204">
        <v>151.40218500000003</v>
      </c>
      <c r="F57" s="204">
        <v>167.34114</v>
      </c>
      <c r="G57" s="204">
        <v>177.86376000000001</v>
      </c>
      <c r="H57" s="204">
        <v>181.30769999999998</v>
      </c>
      <c r="I57" s="204">
        <v>191.34855000000002</v>
      </c>
      <c r="J57" s="204">
        <v>196.154325</v>
      </c>
      <c r="K57" s="204">
        <v>196.29742500000003</v>
      </c>
      <c r="L57" s="204">
        <v>198.12194999999997</v>
      </c>
      <c r="M57" s="204">
        <v>164.31934500000003</v>
      </c>
      <c r="N57" s="204">
        <v>163.41304500000001</v>
      </c>
      <c r="O57" s="204">
        <v>187.33936500000002</v>
      </c>
      <c r="P57" s="204">
        <v>187.84498499999998</v>
      </c>
      <c r="Q57" s="204">
        <v>186.15163500000003</v>
      </c>
      <c r="R57" s="204">
        <v>192.94173000000001</v>
      </c>
      <c r="S57" s="204">
        <v>186.223185</v>
      </c>
      <c r="T57" s="204">
        <v>137.12796</v>
      </c>
      <c r="U57" s="204">
        <v>163.48459500000001</v>
      </c>
      <c r="V57" s="204">
        <v>183.39219</v>
      </c>
      <c r="W57" s="204">
        <v>194.21531999999999</v>
      </c>
      <c r="X57" s="204">
        <v>179.22082499999999</v>
      </c>
      <c r="Y57" s="204">
        <v>167.20996500000001</v>
      </c>
      <c r="Z57" s="204">
        <v>158.56911000000002</v>
      </c>
      <c r="AA57" s="204">
        <v>162.89073000000002</v>
      </c>
    </row>
    <row r="58" spans="1:28" x14ac:dyDescent="0.2">
      <c r="A58" s="217" t="s">
        <v>238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4">
        <v>0</v>
      </c>
      <c r="W58" s="204">
        <v>0</v>
      </c>
      <c r="X58" s="204">
        <v>0</v>
      </c>
      <c r="Y58" s="204">
        <v>0</v>
      </c>
      <c r="Z58" s="204">
        <v>0</v>
      </c>
      <c r="AA58" s="204">
        <v>0</v>
      </c>
    </row>
    <row r="59" spans="1:28" x14ac:dyDescent="0.2">
      <c r="A59" s="217" t="s">
        <v>239</v>
      </c>
      <c r="B59" s="204">
        <v>87.828959999999995</v>
      </c>
      <c r="C59" s="204">
        <v>93.265340000000009</v>
      </c>
      <c r="D59" s="204">
        <v>95.946680000000015</v>
      </c>
      <c r="E59" s="204">
        <v>109.34399999999999</v>
      </c>
      <c r="F59" s="204">
        <v>131.03190000000001</v>
      </c>
      <c r="G59" s="204">
        <v>115.91000000000001</v>
      </c>
      <c r="H59" s="204">
        <v>115.23732000000001</v>
      </c>
      <c r="I59" s="204">
        <v>136.80462</v>
      </c>
      <c r="J59" s="204">
        <v>149.21034</v>
      </c>
      <c r="K59" s="204">
        <v>154.55158</v>
      </c>
      <c r="L59" s="204">
        <v>169.74718000000001</v>
      </c>
      <c r="M59" s="204">
        <v>166.41728000000001</v>
      </c>
      <c r="N59" s="204">
        <v>170.18</v>
      </c>
      <c r="O59" s="204">
        <v>164.82000000000002</v>
      </c>
      <c r="P59" s="204">
        <v>178.22</v>
      </c>
      <c r="Q59" s="204">
        <v>183.58</v>
      </c>
      <c r="R59" s="204">
        <v>176.48068000000001</v>
      </c>
      <c r="S59" s="204">
        <v>178.73322000000002</v>
      </c>
      <c r="T59" s="204">
        <v>169.79542000000001</v>
      </c>
      <c r="U59" s="204">
        <v>183.87078000000002</v>
      </c>
      <c r="V59" s="204">
        <v>195.92274000000003</v>
      </c>
      <c r="W59" s="204">
        <v>190.01066000000003</v>
      </c>
      <c r="X59" s="204">
        <v>183.77028000000001</v>
      </c>
      <c r="Y59" s="204">
        <v>186.94072000000003</v>
      </c>
      <c r="Z59" s="204">
        <v>201</v>
      </c>
      <c r="AA59" s="204">
        <v>207.79916000000003</v>
      </c>
    </row>
    <row r="60" spans="1:28" x14ac:dyDescent="0.2">
      <c r="A60" s="217" t="s">
        <v>240</v>
      </c>
      <c r="B60" s="204">
        <v>60.720000000000006</v>
      </c>
      <c r="C60" s="204">
        <v>60.720000000000006</v>
      </c>
      <c r="D60" s="204">
        <v>60.720000000000006</v>
      </c>
      <c r="E60" s="204">
        <v>60.720000000000006</v>
      </c>
      <c r="F60" s="204">
        <v>60.720000000000006</v>
      </c>
      <c r="G60" s="204">
        <v>40.020000000000003</v>
      </c>
      <c r="H60" s="204">
        <v>40.020000000000003</v>
      </c>
      <c r="I60" s="204">
        <v>40.020000000000003</v>
      </c>
      <c r="J60" s="204">
        <v>40.020000000000003</v>
      </c>
      <c r="K60" s="204">
        <v>40.020000000000003</v>
      </c>
      <c r="L60" s="204">
        <v>40.020000000000003</v>
      </c>
      <c r="M60" s="204">
        <v>40.020000000000003</v>
      </c>
      <c r="N60" s="204">
        <v>40.020000000000003</v>
      </c>
      <c r="O60" s="204">
        <v>40.020000000000003</v>
      </c>
      <c r="P60" s="204">
        <v>40.020000000000003</v>
      </c>
      <c r="Q60" s="204">
        <v>40.020000000000003</v>
      </c>
      <c r="R60" s="204">
        <v>40.020000000000003</v>
      </c>
      <c r="S60" s="204">
        <v>40.020000000000003</v>
      </c>
      <c r="T60" s="204">
        <v>40.020000000000003</v>
      </c>
      <c r="U60" s="204">
        <v>40.020000000000003</v>
      </c>
      <c r="V60" s="204">
        <v>40.020000000000003</v>
      </c>
      <c r="W60" s="204">
        <v>40.020000000000003</v>
      </c>
      <c r="X60" s="204">
        <v>40.020000000000003</v>
      </c>
      <c r="Y60" s="204">
        <v>40.020000000000003</v>
      </c>
      <c r="Z60" s="204">
        <v>40.020000000000003</v>
      </c>
      <c r="AA60" s="204">
        <v>40.020000000000003</v>
      </c>
    </row>
    <row r="61" spans="1:28" x14ac:dyDescent="0.2">
      <c r="A61" s="218" t="s">
        <v>241</v>
      </c>
      <c r="B61" s="204">
        <v>2515.2081151027996</v>
      </c>
      <c r="C61" s="204">
        <v>2418.7316649656</v>
      </c>
      <c r="D61" s="204">
        <v>2618.6275970464003</v>
      </c>
      <c r="E61" s="204">
        <v>2308.0817882269357</v>
      </c>
      <c r="F61" s="204">
        <v>2372.0538594582481</v>
      </c>
      <c r="G61" s="204">
        <v>2469.3582256282261</v>
      </c>
      <c r="H61" s="204">
        <v>2480.0003426900403</v>
      </c>
      <c r="I61" s="204">
        <v>2456.6753723603047</v>
      </c>
      <c r="J61" s="204">
        <v>2381.8319335271149</v>
      </c>
      <c r="K61" s="204">
        <v>2166.243043691029</v>
      </c>
      <c r="L61" s="204">
        <v>2223.3176559703966</v>
      </c>
      <c r="M61" s="204">
        <v>1922.7003934135059</v>
      </c>
      <c r="N61" s="204">
        <v>1864.1262811801334</v>
      </c>
      <c r="O61" s="204">
        <v>1903.3069009062501</v>
      </c>
      <c r="P61" s="204">
        <v>1915.0001445144089</v>
      </c>
      <c r="Q61" s="204">
        <v>2035.0476525672843</v>
      </c>
      <c r="R61" s="204">
        <v>2101.3728175048241</v>
      </c>
      <c r="S61" s="204">
        <v>1937.295070931802</v>
      </c>
      <c r="T61" s="204">
        <v>1966.6194129307869</v>
      </c>
      <c r="U61" s="204">
        <v>1963.537385646267</v>
      </c>
      <c r="V61" s="204">
        <v>2125.3467919631639</v>
      </c>
      <c r="W61" s="204">
        <v>2143.4597011052306</v>
      </c>
      <c r="X61" s="204">
        <v>2092.3922684852691</v>
      </c>
      <c r="Y61" s="204">
        <v>1821.3173136308421</v>
      </c>
      <c r="Z61" s="204">
        <v>1856.9215871877448</v>
      </c>
      <c r="AA61" s="204">
        <v>1760.8458554565841</v>
      </c>
    </row>
    <row r="62" spans="1:28" x14ac:dyDescent="0.2">
      <c r="A62" s="218" t="s">
        <v>242</v>
      </c>
      <c r="B62" s="204">
        <v>760.63584000000003</v>
      </c>
      <c r="C62" s="204">
        <v>882.87008000000003</v>
      </c>
      <c r="D62" s="204">
        <v>566.39231999999993</v>
      </c>
      <c r="E62" s="204">
        <v>869.86000000000013</v>
      </c>
      <c r="F62" s="204">
        <v>695.28287999999998</v>
      </c>
      <c r="G62" s="204">
        <v>647.78095999999994</v>
      </c>
      <c r="H62" s="204">
        <v>1632.0086400000002</v>
      </c>
      <c r="I62" s="204">
        <v>1668.5881439999998</v>
      </c>
      <c r="J62" s="204">
        <v>1312.20272</v>
      </c>
      <c r="K62" s="204">
        <v>1809.6113600000003</v>
      </c>
      <c r="L62" s="204">
        <v>1304.3361599999998</v>
      </c>
      <c r="M62" s="204">
        <v>969.40224000000001</v>
      </c>
      <c r="N62" s="204">
        <v>1496.76432</v>
      </c>
      <c r="O62" s="204">
        <v>1548.1995200000003</v>
      </c>
      <c r="P62" s="204">
        <v>1548.1995200000003</v>
      </c>
      <c r="Q62" s="204">
        <v>2655.26656</v>
      </c>
      <c r="R62" s="204">
        <v>3783.8758720000005</v>
      </c>
      <c r="S62" s="204">
        <v>4281.5265600000002</v>
      </c>
      <c r="T62" s="204">
        <v>4242.4963200000002</v>
      </c>
      <c r="U62" s="204">
        <v>3850.076</v>
      </c>
      <c r="V62" s="204">
        <v>3817.9441280000005</v>
      </c>
      <c r="W62" s="204">
        <v>3574.0505120000007</v>
      </c>
      <c r="X62" s="204">
        <v>2381.7523200000005</v>
      </c>
      <c r="Y62" s="204">
        <v>2232.2876800000004</v>
      </c>
      <c r="Z62" s="204">
        <v>2787.7878400000004</v>
      </c>
      <c r="AA62" s="204">
        <v>1437.734864</v>
      </c>
    </row>
    <row r="63" spans="1:28" x14ac:dyDescent="0.2">
      <c r="A63" s="218" t="s">
        <v>243</v>
      </c>
      <c r="B63" s="204">
        <v>0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4">
        <v>0</v>
      </c>
      <c r="W63" s="204">
        <v>0</v>
      </c>
      <c r="X63" s="204">
        <v>0</v>
      </c>
      <c r="Y63" s="204">
        <v>0</v>
      </c>
      <c r="Z63" s="204">
        <v>0</v>
      </c>
      <c r="AA63" s="204">
        <v>0</v>
      </c>
    </row>
    <row r="64" spans="1:28" x14ac:dyDescent="0.2">
      <c r="A64" s="215" t="s">
        <v>244</v>
      </c>
      <c r="B64" s="197">
        <v>10201.907220499999</v>
      </c>
      <c r="C64" s="197">
        <v>8512.6117657499999</v>
      </c>
      <c r="D64" s="197">
        <v>8821.0683092500003</v>
      </c>
      <c r="E64" s="197">
        <v>9062.9805887000002</v>
      </c>
      <c r="F64" s="197">
        <v>9526.5898072</v>
      </c>
      <c r="G64" s="197">
        <v>11044.02471505</v>
      </c>
      <c r="H64" s="197">
        <v>11984.2112461</v>
      </c>
      <c r="I64" s="197">
        <v>12872.808024600001</v>
      </c>
      <c r="J64" s="197">
        <v>13778.162801695002</v>
      </c>
      <c r="K64" s="197">
        <v>14622.518917925001</v>
      </c>
      <c r="L64" s="197">
        <v>14312.7671902325</v>
      </c>
      <c r="M64" s="197">
        <v>11796.055902200002</v>
      </c>
      <c r="N64" s="197">
        <v>11614.864916799997</v>
      </c>
      <c r="O64" s="197">
        <v>13248.747069159999</v>
      </c>
      <c r="P64" s="197">
        <v>14043.12439608</v>
      </c>
      <c r="Q64" s="197">
        <v>13545.19333916</v>
      </c>
      <c r="R64" s="197">
        <v>13163.423155320001</v>
      </c>
      <c r="S64" s="197">
        <v>13953.198959840001</v>
      </c>
      <c r="T64" s="197">
        <v>14354.514330280001</v>
      </c>
      <c r="U64" s="197">
        <v>11773.897981840002</v>
      </c>
      <c r="V64" s="197">
        <v>14427.92900088</v>
      </c>
      <c r="W64" s="197">
        <v>14878.154133359996</v>
      </c>
      <c r="X64" s="197">
        <v>14655.7330162</v>
      </c>
      <c r="Y64" s="197">
        <v>15444.478703919998</v>
      </c>
      <c r="Z64" s="197">
        <v>15928.315960239999</v>
      </c>
      <c r="AA64" s="197">
        <v>14696.50010352</v>
      </c>
    </row>
    <row r="65" spans="1:28" x14ac:dyDescent="0.2">
      <c r="A65" s="217" t="s">
        <v>245</v>
      </c>
      <c r="B65" s="204">
        <v>8666.7766999999985</v>
      </c>
      <c r="C65" s="204">
        <v>7215.5826100000004</v>
      </c>
      <c r="D65" s="204">
        <v>7622.7613799999999</v>
      </c>
      <c r="E65" s="204">
        <v>7993.3485599999995</v>
      </c>
      <c r="F65" s="204">
        <v>8528.4057899999989</v>
      </c>
      <c r="G65" s="204">
        <v>9997.0933000000005</v>
      </c>
      <c r="H65" s="204">
        <v>10421.623589999999</v>
      </c>
      <c r="I65" s="204">
        <v>11256.15343</v>
      </c>
      <c r="J65" s="204">
        <v>12081.06774</v>
      </c>
      <c r="K65" s="204">
        <v>12915.576570000001</v>
      </c>
      <c r="L65" s="204">
        <v>12592.752759999999</v>
      </c>
      <c r="M65" s="204">
        <v>10377.07185</v>
      </c>
      <c r="N65" s="204">
        <v>10298.327039999998</v>
      </c>
      <c r="O65" s="204">
        <v>12069.854739159999</v>
      </c>
      <c r="P65" s="204">
        <v>13009.473691680001</v>
      </c>
      <c r="Q65" s="204">
        <v>12390.41913916</v>
      </c>
      <c r="R65" s="204">
        <v>12048.62507532</v>
      </c>
      <c r="S65" s="204">
        <v>12854.477359840001</v>
      </c>
      <c r="T65" s="204">
        <v>13214.30921028</v>
      </c>
      <c r="U65" s="204">
        <v>10682.334301840001</v>
      </c>
      <c r="V65" s="204">
        <v>13054.065780879999</v>
      </c>
      <c r="W65" s="204">
        <v>13384.568713359999</v>
      </c>
      <c r="X65" s="204">
        <v>13090.0175162</v>
      </c>
      <c r="Y65" s="204">
        <v>13907.684243919999</v>
      </c>
      <c r="Z65" s="204">
        <v>14344.53366024</v>
      </c>
      <c r="AA65" s="204">
        <v>12922.687283519999</v>
      </c>
      <c r="AB65" t="s">
        <v>363</v>
      </c>
    </row>
    <row r="66" spans="1:28" x14ac:dyDescent="0.2">
      <c r="A66" s="217" t="s">
        <v>246</v>
      </c>
      <c r="B66" s="201">
        <v>341.18670000000003</v>
      </c>
      <c r="C66" s="201">
        <v>285.36270000000002</v>
      </c>
      <c r="D66" s="201">
        <v>252.6473</v>
      </c>
      <c r="E66" s="201">
        <v>242.68</v>
      </c>
      <c r="F66" s="201">
        <v>253.1122</v>
      </c>
      <c r="G66" s="201">
        <v>249.30109999999996</v>
      </c>
      <c r="H66" s="201">
        <v>311.60179999999997</v>
      </c>
      <c r="I66" s="201">
        <v>335.51570000000004</v>
      </c>
      <c r="J66" s="201">
        <v>359.95929999999998</v>
      </c>
      <c r="K66" s="201">
        <v>370.99979999999999</v>
      </c>
      <c r="L66" s="201">
        <v>268.74209999999999</v>
      </c>
      <c r="M66" s="201">
        <v>182.02420000000001</v>
      </c>
      <c r="N66" s="201">
        <v>152.65979999999999</v>
      </c>
      <c r="O66" s="201">
        <v>186.3861</v>
      </c>
      <c r="P66" s="201">
        <v>238.70070000000001</v>
      </c>
      <c r="Q66" s="201">
        <v>265.64439999999996</v>
      </c>
      <c r="R66" s="201">
        <v>220.0532</v>
      </c>
      <c r="S66" s="201">
        <v>249.95179999999999</v>
      </c>
      <c r="T66" s="201">
        <v>286.62379999999996</v>
      </c>
      <c r="U66" s="201">
        <v>174.37039999999999</v>
      </c>
      <c r="V66" s="201">
        <v>293.58409999999998</v>
      </c>
      <c r="W66" s="201">
        <v>290.45509999999996</v>
      </c>
      <c r="X66" s="201">
        <v>306.10790000000003</v>
      </c>
      <c r="Y66" s="201">
        <v>299.87450000000001</v>
      </c>
      <c r="Z66" s="201">
        <v>318.55190000000005</v>
      </c>
      <c r="AA66" s="201">
        <v>283.40009999999995</v>
      </c>
      <c r="AB66" t="s">
        <v>363</v>
      </c>
    </row>
    <row r="67" spans="1:28" x14ac:dyDescent="0.2">
      <c r="A67" s="217" t="s">
        <v>247</v>
      </c>
      <c r="B67" s="201">
        <v>541.96586049999996</v>
      </c>
      <c r="C67" s="201">
        <v>397.15267574999996</v>
      </c>
      <c r="D67" s="201">
        <v>351.08066924999997</v>
      </c>
      <c r="E67" s="201">
        <v>214.42034949999999</v>
      </c>
      <c r="F67" s="201">
        <v>0</v>
      </c>
      <c r="G67" s="201">
        <v>86.628350249999997</v>
      </c>
      <c r="H67" s="201">
        <v>510.95169649999991</v>
      </c>
      <c r="I67" s="201">
        <v>552.03215299999999</v>
      </c>
      <c r="J67" s="201">
        <v>560.31263529499995</v>
      </c>
      <c r="K67" s="201">
        <v>646.04050992500004</v>
      </c>
      <c r="L67" s="201">
        <v>703.92576823249999</v>
      </c>
      <c r="M67" s="201">
        <v>428.44137500000005</v>
      </c>
      <c r="N67" s="201">
        <v>324.45074999999997</v>
      </c>
      <c r="O67" s="201">
        <v>207.98124999999999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1">
        <v>0</v>
      </c>
      <c r="W67" s="201">
        <v>0</v>
      </c>
      <c r="X67" s="201">
        <v>0</v>
      </c>
      <c r="Y67" s="201">
        <v>0</v>
      </c>
      <c r="Z67" s="201">
        <v>0</v>
      </c>
      <c r="AA67" s="201">
        <v>0</v>
      </c>
    </row>
    <row r="68" spans="1:28" x14ac:dyDescent="0.2">
      <c r="A68" s="217" t="s">
        <v>248</v>
      </c>
      <c r="B68" s="201">
        <v>0</v>
      </c>
      <c r="C68" s="201">
        <v>0</v>
      </c>
      <c r="D68" s="201">
        <v>0</v>
      </c>
      <c r="E68" s="201">
        <v>0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  <c r="L68" s="201">
        <v>0</v>
      </c>
      <c r="M68" s="201">
        <v>0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1">
        <v>0</v>
      </c>
      <c r="W68" s="201">
        <v>0</v>
      </c>
      <c r="X68" s="201">
        <v>0</v>
      </c>
      <c r="Y68" s="201">
        <v>0</v>
      </c>
      <c r="Z68" s="201">
        <v>0</v>
      </c>
      <c r="AA68" s="201">
        <v>0</v>
      </c>
    </row>
    <row r="69" spans="1:28" x14ac:dyDescent="0.2">
      <c r="A69" s="217" t="s">
        <v>249</v>
      </c>
      <c r="B69" s="201">
        <v>97.300320000000013</v>
      </c>
      <c r="C69" s="201">
        <v>97.300320000000013</v>
      </c>
      <c r="D69" s="201">
        <v>88.197200000000009</v>
      </c>
      <c r="E69" s="201">
        <v>79.852546799999999</v>
      </c>
      <c r="F69" s="201">
        <v>88.567528400000015</v>
      </c>
      <c r="G69" s="201">
        <v>85.461116000000004</v>
      </c>
      <c r="H69" s="201">
        <v>90.391948400000018</v>
      </c>
      <c r="I69" s="201">
        <v>76.793938000000011</v>
      </c>
      <c r="J69" s="201">
        <v>96.750950400000008</v>
      </c>
      <c r="K69" s="201">
        <v>65.866533200000006</v>
      </c>
      <c r="L69" s="201">
        <v>71.746781599999991</v>
      </c>
      <c r="M69" s="201">
        <v>70.93488480000002</v>
      </c>
      <c r="N69" s="201">
        <v>72.127879199999995</v>
      </c>
      <c r="O69" s="201">
        <v>72.460804000000024</v>
      </c>
      <c r="P69" s="201">
        <v>61.611664400000009</v>
      </c>
      <c r="Q69" s="201">
        <v>69.881760000000014</v>
      </c>
      <c r="R69" s="201">
        <v>70.212999999999994</v>
      </c>
      <c r="S69" s="201">
        <v>71.309160000000006</v>
      </c>
      <c r="T69" s="201">
        <v>73.409960000000012</v>
      </c>
      <c r="U69" s="201">
        <v>74.795760000000016</v>
      </c>
      <c r="V69" s="201">
        <v>99.872240000000005</v>
      </c>
      <c r="W69" s="201">
        <v>116.33284</v>
      </c>
      <c r="X69" s="201">
        <v>123.80732000000002</v>
      </c>
      <c r="Y69" s="201">
        <v>131.74772000000002</v>
      </c>
      <c r="Z69" s="201">
        <v>130.24024000000003</v>
      </c>
      <c r="AA69" s="201">
        <v>137.16144</v>
      </c>
      <c r="AB69" t="s">
        <v>364</v>
      </c>
    </row>
    <row r="70" spans="1:28" x14ac:dyDescent="0.2">
      <c r="A70" s="217" t="s">
        <v>250</v>
      </c>
      <c r="B70" s="201">
        <v>554.67764</v>
      </c>
      <c r="C70" s="201">
        <v>517.21346000000005</v>
      </c>
      <c r="D70" s="201">
        <v>506.38175999999999</v>
      </c>
      <c r="E70" s="201">
        <v>532.67913239999996</v>
      </c>
      <c r="F70" s="201">
        <v>656.50428879999993</v>
      </c>
      <c r="G70" s="201">
        <v>625.54084879999994</v>
      </c>
      <c r="H70" s="201">
        <v>649.64221120000002</v>
      </c>
      <c r="I70" s="201">
        <v>652.31280359999994</v>
      </c>
      <c r="J70" s="201">
        <v>680.07217600000001</v>
      </c>
      <c r="K70" s="201">
        <v>624.03550480000001</v>
      </c>
      <c r="L70" s="201">
        <v>675.5997804000001</v>
      </c>
      <c r="M70" s="201">
        <v>737.58359239999993</v>
      </c>
      <c r="N70" s="201">
        <v>767.29944760000012</v>
      </c>
      <c r="O70" s="201">
        <v>712.06417599999997</v>
      </c>
      <c r="P70" s="201">
        <v>733.33834000000002</v>
      </c>
      <c r="Q70" s="201">
        <v>819.24804000000006</v>
      </c>
      <c r="R70" s="201">
        <v>824.53188</v>
      </c>
      <c r="S70" s="201">
        <v>777.46064000000001</v>
      </c>
      <c r="T70" s="201">
        <v>780.17135999999994</v>
      </c>
      <c r="U70" s="201">
        <v>842.39751999999999</v>
      </c>
      <c r="V70" s="201">
        <v>980.40688</v>
      </c>
      <c r="W70" s="201">
        <v>1086.79748</v>
      </c>
      <c r="X70" s="201">
        <v>1135.8002799999999</v>
      </c>
      <c r="Y70" s="201">
        <v>1105.1722400000001</v>
      </c>
      <c r="Z70" s="201">
        <v>1134.9901599999998</v>
      </c>
      <c r="AA70" s="201">
        <v>1353.25128</v>
      </c>
      <c r="AB70" t="s">
        <v>364</v>
      </c>
    </row>
    <row r="71" spans="1:28" x14ac:dyDescent="0.2">
      <c r="A71" s="217" t="s">
        <v>251</v>
      </c>
      <c r="B71" s="201">
        <v>0</v>
      </c>
      <c r="C71" s="201">
        <v>0</v>
      </c>
      <c r="D71" s="201">
        <v>0</v>
      </c>
      <c r="E71" s="201">
        <v>0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  <c r="L71" s="201">
        <v>0</v>
      </c>
      <c r="M71" s="201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1">
        <v>0</v>
      </c>
      <c r="W71" s="201">
        <v>0</v>
      </c>
      <c r="X71" s="201">
        <v>0</v>
      </c>
      <c r="Y71" s="201">
        <v>0</v>
      </c>
      <c r="Z71" s="201">
        <v>0</v>
      </c>
      <c r="AA71" s="201">
        <v>0</v>
      </c>
    </row>
    <row r="72" spans="1:28" x14ac:dyDescent="0.2">
      <c r="A72" s="220" t="s">
        <v>252</v>
      </c>
      <c r="B72" s="221">
        <v>290.95330818400004</v>
      </c>
      <c r="C72" s="221">
        <v>306.54097397733329</v>
      </c>
      <c r="D72" s="221">
        <v>309.69098047234974</v>
      </c>
      <c r="E72" s="221">
        <v>259.11393021066669</v>
      </c>
      <c r="F72" s="221">
        <v>262.58641983200005</v>
      </c>
      <c r="G72" s="221">
        <v>267.82318477199999</v>
      </c>
      <c r="H72" s="221">
        <v>273.8089411374317</v>
      </c>
      <c r="I72" s="221">
        <v>232.34770832533334</v>
      </c>
      <c r="J72" s="221">
        <v>229.05051451333333</v>
      </c>
      <c r="K72" s="221">
        <v>327.37822416933329</v>
      </c>
      <c r="L72" s="221">
        <v>232.82056109462917</v>
      </c>
      <c r="M72" s="221">
        <v>205.18840989911732</v>
      </c>
      <c r="N72" s="221">
        <v>211.24678414759339</v>
      </c>
      <c r="O72" s="221">
        <v>202.79523679408402</v>
      </c>
      <c r="P72" s="221">
        <v>206.37192576306418</v>
      </c>
      <c r="Q72" s="221">
        <v>203.14251692763602</v>
      </c>
      <c r="R72" s="221">
        <v>200.64509995056272</v>
      </c>
      <c r="S72" s="221">
        <v>204.70712566782132</v>
      </c>
      <c r="T72" s="221">
        <v>193.01158139344324</v>
      </c>
      <c r="U72" s="221">
        <v>157.97307812264006</v>
      </c>
      <c r="V72" s="221">
        <v>161.78528676562266</v>
      </c>
      <c r="W72" s="221">
        <v>143.60344235551599</v>
      </c>
      <c r="X72" s="221">
        <v>148.99472064477141</v>
      </c>
      <c r="Y72" s="221">
        <v>163.16478266454669</v>
      </c>
      <c r="Z72" s="221">
        <v>144.25823692709736</v>
      </c>
      <c r="AA72" s="221">
        <v>94.304888880091994</v>
      </c>
      <c r="AB72" t="s">
        <v>362</v>
      </c>
    </row>
    <row r="73" spans="1:28" x14ac:dyDescent="0.2">
      <c r="A73" s="217" t="s">
        <v>253</v>
      </c>
      <c r="B73" s="222">
        <v>235.87508744800002</v>
      </c>
      <c r="C73" s="222">
        <v>253.26817879733332</v>
      </c>
      <c r="D73" s="222">
        <v>257.67882559081966</v>
      </c>
      <c r="E73" s="222">
        <v>211.93564186666669</v>
      </c>
      <c r="F73" s="222">
        <v>216.70079428800003</v>
      </c>
      <c r="G73" s="222">
        <v>212.92394243999999</v>
      </c>
      <c r="H73" s="222">
        <v>214.49839104322405</v>
      </c>
      <c r="I73" s="222">
        <v>180.12697765333334</v>
      </c>
      <c r="J73" s="222">
        <v>173.43594556933334</v>
      </c>
      <c r="K73" s="222">
        <v>269.43879941733331</v>
      </c>
      <c r="L73" s="222">
        <v>193.02878819866851</v>
      </c>
      <c r="M73" s="222">
        <v>168.07499402692534</v>
      </c>
      <c r="N73" s="222">
        <v>179.04556284853339</v>
      </c>
      <c r="O73" s="222">
        <v>173.63349537564801</v>
      </c>
      <c r="P73" s="222">
        <v>174.34064938828161</v>
      </c>
      <c r="Q73" s="222">
        <v>171.05649624811736</v>
      </c>
      <c r="R73" s="222">
        <v>169.65837421580673</v>
      </c>
      <c r="S73" s="222">
        <v>171.46983516211998</v>
      </c>
      <c r="T73" s="222">
        <v>163.21877158213658</v>
      </c>
      <c r="U73" s="222">
        <v>134.26473384500005</v>
      </c>
      <c r="V73" s="222">
        <v>136.11341978767865</v>
      </c>
      <c r="W73" s="222">
        <v>120.436046250388</v>
      </c>
      <c r="X73" s="222">
        <v>125.29127235325076</v>
      </c>
      <c r="Y73" s="222">
        <v>141.0457406205467</v>
      </c>
      <c r="Z73" s="222">
        <v>124.93712072529601</v>
      </c>
      <c r="AA73" s="222">
        <v>77.563690165485326</v>
      </c>
    </row>
    <row r="74" spans="1:28" x14ac:dyDescent="0.2">
      <c r="A74" s="217" t="s">
        <v>254</v>
      </c>
      <c r="B74" s="223">
        <v>55.078220736000006</v>
      </c>
      <c r="C74" s="223">
        <v>53.272795179999996</v>
      </c>
      <c r="D74" s="223">
        <v>52.012154881530059</v>
      </c>
      <c r="E74" s="223">
        <v>47.178288343999995</v>
      </c>
      <c r="F74" s="223">
        <v>45.885625544000014</v>
      </c>
      <c r="G74" s="223">
        <v>54.899242331999993</v>
      </c>
      <c r="H74" s="223">
        <v>59.310550094207656</v>
      </c>
      <c r="I74" s="223">
        <v>52.220730671999995</v>
      </c>
      <c r="J74" s="223">
        <v>55.614568943999998</v>
      </c>
      <c r="K74" s="223">
        <v>57.939424752000001</v>
      </c>
      <c r="L74" s="223">
        <v>39.791772895960655</v>
      </c>
      <c r="M74" s="223">
        <v>37.113415872191986</v>
      </c>
      <c r="N74" s="223">
        <v>32.201221299059995</v>
      </c>
      <c r="O74" s="223">
        <v>29.161741418435994</v>
      </c>
      <c r="P74" s="223">
        <v>32.031276374782585</v>
      </c>
      <c r="Q74" s="223">
        <v>32.086020679518668</v>
      </c>
      <c r="R74" s="223">
        <v>30.986725734755989</v>
      </c>
      <c r="S74" s="223">
        <v>33.237290505701331</v>
      </c>
      <c r="T74" s="223">
        <v>29.792809811306665</v>
      </c>
      <c r="U74" s="223">
        <v>23.708344277639998</v>
      </c>
      <c r="V74" s="223">
        <v>25.671866977944003</v>
      </c>
      <c r="W74" s="223">
        <v>23.167396105128006</v>
      </c>
      <c r="X74" s="223">
        <v>23.703448291520658</v>
      </c>
      <c r="Y74" s="223">
        <v>22.119042043999993</v>
      </c>
      <c r="Z74" s="223">
        <v>19.321116201801335</v>
      </c>
      <c r="AA74" s="223">
        <v>16.741198714606668</v>
      </c>
    </row>
    <row r="75" spans="1:28" x14ac:dyDescent="0.2">
      <c r="A75" s="217" t="s">
        <v>255</v>
      </c>
      <c r="B75" s="224">
        <v>0</v>
      </c>
      <c r="C75" s="224">
        <v>0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24">
        <v>0</v>
      </c>
      <c r="O75" s="224">
        <v>0</v>
      </c>
      <c r="P75" s="224">
        <v>0</v>
      </c>
      <c r="Q75" s="224">
        <v>0</v>
      </c>
      <c r="R75" s="224">
        <v>0</v>
      </c>
      <c r="S75" s="224">
        <v>0</v>
      </c>
      <c r="T75" s="224">
        <v>0</v>
      </c>
      <c r="U75" s="224">
        <v>0</v>
      </c>
      <c r="V75" s="224">
        <v>0</v>
      </c>
      <c r="W75" s="224">
        <v>0</v>
      </c>
      <c r="X75" s="224">
        <v>0</v>
      </c>
      <c r="Y75" s="224">
        <v>0</v>
      </c>
      <c r="Z75" s="224">
        <v>0</v>
      </c>
      <c r="AA75" s="224">
        <v>0</v>
      </c>
    </row>
    <row r="76" spans="1:28" x14ac:dyDescent="0.2">
      <c r="A76" s="217" t="s">
        <v>256</v>
      </c>
      <c r="B76" s="224">
        <v>0</v>
      </c>
      <c r="C76" s="224">
        <v>0</v>
      </c>
      <c r="D76" s="224">
        <v>0</v>
      </c>
      <c r="E76" s="224">
        <v>0</v>
      </c>
      <c r="F76" s="224">
        <v>0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24">
        <v>0</v>
      </c>
      <c r="O76" s="224">
        <v>0</v>
      </c>
      <c r="P76" s="224">
        <v>0</v>
      </c>
      <c r="Q76" s="224">
        <v>0</v>
      </c>
      <c r="R76" s="224">
        <v>0</v>
      </c>
      <c r="S76" s="224">
        <v>0</v>
      </c>
      <c r="T76" s="224">
        <v>0</v>
      </c>
      <c r="U76" s="224">
        <v>0</v>
      </c>
      <c r="V76" s="224">
        <v>0</v>
      </c>
      <c r="W76" s="224">
        <v>0</v>
      </c>
      <c r="X76" s="224">
        <v>0</v>
      </c>
      <c r="Y76" s="224">
        <v>0</v>
      </c>
      <c r="Z76" s="224">
        <v>0</v>
      </c>
      <c r="AA76" s="224">
        <v>0</v>
      </c>
    </row>
    <row r="77" spans="1:28" x14ac:dyDescent="0.2">
      <c r="A77" s="220" t="s">
        <v>257</v>
      </c>
      <c r="B77" s="225">
        <v>0</v>
      </c>
      <c r="C77" s="225">
        <v>0</v>
      </c>
      <c r="D77" s="225">
        <v>0</v>
      </c>
      <c r="E77" s="225">
        <v>0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5">
        <v>0</v>
      </c>
      <c r="N77" s="225">
        <v>0</v>
      </c>
      <c r="O77" s="225">
        <v>0</v>
      </c>
      <c r="P77" s="225">
        <v>0</v>
      </c>
      <c r="Q77" s="225">
        <v>0</v>
      </c>
      <c r="R77" s="225">
        <v>0</v>
      </c>
      <c r="S77" s="225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0</v>
      </c>
      <c r="Z77" s="225">
        <v>0</v>
      </c>
      <c r="AA77" s="225">
        <v>0</v>
      </c>
      <c r="AB77" t="s">
        <v>364</v>
      </c>
    </row>
    <row r="78" spans="1:28" x14ac:dyDescent="0.2">
      <c r="A78" s="217" t="s">
        <v>258</v>
      </c>
      <c r="B78" s="226">
        <v>0</v>
      </c>
      <c r="C78" s="226">
        <v>0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0</v>
      </c>
      <c r="P78" s="226">
        <v>0</v>
      </c>
      <c r="Q78" s="226">
        <v>0</v>
      </c>
      <c r="R78" s="226">
        <v>0</v>
      </c>
      <c r="S78" s="226">
        <v>0</v>
      </c>
      <c r="T78" s="226">
        <v>0</v>
      </c>
      <c r="U78" s="226">
        <v>0</v>
      </c>
      <c r="V78" s="226">
        <v>0</v>
      </c>
      <c r="W78" s="226">
        <v>0</v>
      </c>
      <c r="X78" s="226">
        <v>0</v>
      </c>
      <c r="Y78" s="226">
        <v>0</v>
      </c>
      <c r="Z78" s="226">
        <v>0</v>
      </c>
      <c r="AA78" s="226">
        <v>0</v>
      </c>
    </row>
    <row r="79" spans="1:28" x14ac:dyDescent="0.2">
      <c r="A79" s="217" t="s">
        <v>259</v>
      </c>
      <c r="B79" s="224">
        <v>0</v>
      </c>
      <c r="C79" s="224">
        <v>0</v>
      </c>
      <c r="D79" s="224">
        <v>0</v>
      </c>
      <c r="E79" s="224">
        <v>0</v>
      </c>
      <c r="F79" s="224">
        <v>0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24">
        <v>0</v>
      </c>
      <c r="O79" s="224">
        <v>0</v>
      </c>
      <c r="P79" s="224">
        <v>0</v>
      </c>
      <c r="Q79" s="224">
        <v>0</v>
      </c>
      <c r="R79" s="224">
        <v>0</v>
      </c>
      <c r="S79" s="224">
        <v>0</v>
      </c>
      <c r="T79" s="224">
        <v>0</v>
      </c>
      <c r="U79" s="224">
        <v>0</v>
      </c>
      <c r="V79" s="224">
        <v>0</v>
      </c>
      <c r="W79" s="224">
        <v>0</v>
      </c>
      <c r="X79" s="224">
        <v>0</v>
      </c>
      <c r="Y79" s="224">
        <v>0</v>
      </c>
      <c r="Z79" s="224">
        <v>0</v>
      </c>
      <c r="AA79" s="224">
        <v>0</v>
      </c>
    </row>
    <row r="80" spans="1:28" x14ac:dyDescent="0.2">
      <c r="A80" s="217" t="s">
        <v>260</v>
      </c>
      <c r="B80" s="224">
        <v>0</v>
      </c>
      <c r="C80" s="224">
        <v>0</v>
      </c>
      <c r="D80" s="224">
        <v>0</v>
      </c>
      <c r="E80" s="224">
        <v>0</v>
      </c>
      <c r="F80" s="224">
        <v>0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24">
        <v>0</v>
      </c>
      <c r="O80" s="224">
        <v>0</v>
      </c>
      <c r="P80" s="224">
        <v>0</v>
      </c>
      <c r="Q80" s="224">
        <v>0</v>
      </c>
      <c r="R80" s="224">
        <v>0</v>
      </c>
      <c r="S80" s="224">
        <v>0</v>
      </c>
      <c r="T80" s="224">
        <v>0</v>
      </c>
      <c r="U80" s="224">
        <v>0</v>
      </c>
      <c r="V80" s="224">
        <v>0</v>
      </c>
      <c r="W80" s="224">
        <v>0</v>
      </c>
      <c r="X80" s="224">
        <v>0</v>
      </c>
      <c r="Y80" s="224">
        <v>0</v>
      </c>
      <c r="Z80" s="224">
        <v>0</v>
      </c>
      <c r="AA80" s="224">
        <v>0</v>
      </c>
    </row>
    <row r="81" spans="1:28" x14ac:dyDescent="0.2">
      <c r="A81" s="217" t="s">
        <v>261</v>
      </c>
      <c r="B81" s="224">
        <v>0</v>
      </c>
      <c r="C81" s="224">
        <v>0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  <c r="N81" s="224">
        <v>0</v>
      </c>
      <c r="O81" s="224">
        <v>0</v>
      </c>
      <c r="P81" s="224">
        <v>0</v>
      </c>
      <c r="Q81" s="224">
        <v>0</v>
      </c>
      <c r="R81" s="224">
        <v>0</v>
      </c>
      <c r="S81" s="224">
        <v>0</v>
      </c>
      <c r="T81" s="224">
        <v>0</v>
      </c>
      <c r="U81" s="224">
        <v>0</v>
      </c>
      <c r="V81" s="224">
        <v>0</v>
      </c>
      <c r="W81" s="224">
        <v>0</v>
      </c>
      <c r="X81" s="224">
        <v>0</v>
      </c>
      <c r="Y81" s="224">
        <v>0</v>
      </c>
      <c r="Z81" s="224">
        <v>0</v>
      </c>
      <c r="AA81" s="224">
        <v>0</v>
      </c>
    </row>
    <row r="82" spans="1:28" x14ac:dyDescent="0.2">
      <c r="A82" s="217" t="s">
        <v>262</v>
      </c>
      <c r="B82" s="224">
        <v>0</v>
      </c>
      <c r="C82" s="224">
        <v>0</v>
      </c>
      <c r="D82" s="224">
        <v>0</v>
      </c>
      <c r="E82" s="224">
        <v>0</v>
      </c>
      <c r="F82" s="224">
        <v>0</v>
      </c>
      <c r="G82" s="224">
        <v>0</v>
      </c>
      <c r="H82" s="224">
        <v>0</v>
      </c>
      <c r="I82" s="224">
        <v>0</v>
      </c>
      <c r="J82" s="224">
        <v>0</v>
      </c>
      <c r="K82" s="224">
        <v>0</v>
      </c>
      <c r="L82" s="224">
        <v>0</v>
      </c>
      <c r="M82" s="224">
        <v>0</v>
      </c>
      <c r="N82" s="224">
        <v>0</v>
      </c>
      <c r="O82" s="224">
        <v>0</v>
      </c>
      <c r="P82" s="224">
        <v>0</v>
      </c>
      <c r="Q82" s="224">
        <v>0</v>
      </c>
      <c r="R82" s="224">
        <v>0</v>
      </c>
      <c r="S82" s="224">
        <v>0</v>
      </c>
      <c r="T82" s="224">
        <v>0</v>
      </c>
      <c r="U82" s="224">
        <v>0</v>
      </c>
      <c r="V82" s="224">
        <v>0</v>
      </c>
      <c r="W82" s="224">
        <v>0</v>
      </c>
      <c r="X82" s="224">
        <v>0</v>
      </c>
      <c r="Y82" s="224">
        <v>0</v>
      </c>
      <c r="Z82" s="224">
        <v>0</v>
      </c>
      <c r="AA82" s="224">
        <v>0</v>
      </c>
    </row>
    <row r="83" spans="1:28" x14ac:dyDescent="0.2">
      <c r="A83" s="220" t="s">
        <v>263</v>
      </c>
      <c r="B83" s="225">
        <v>0</v>
      </c>
      <c r="C83" s="225">
        <v>0</v>
      </c>
      <c r="D83" s="225">
        <v>0</v>
      </c>
      <c r="E83" s="225">
        <v>0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599.11992552696358</v>
      </c>
      <c r="M83" s="225">
        <v>783.4481297999597</v>
      </c>
      <c r="N83" s="225">
        <v>981.72286970435437</v>
      </c>
      <c r="O83" s="225">
        <v>1204.257732266871</v>
      </c>
      <c r="P83" s="225">
        <v>1471.344381530366</v>
      </c>
      <c r="Q83" s="225">
        <v>1768.4406397834375</v>
      </c>
      <c r="R83" s="225">
        <v>2245.5928865092928</v>
      </c>
      <c r="S83" s="225">
        <v>3417.8678588589919</v>
      </c>
      <c r="T83" s="225">
        <v>4709.2089946581837</v>
      </c>
      <c r="U83" s="225">
        <v>5658.2089899716448</v>
      </c>
      <c r="V83" s="225">
        <v>6733.4421572376277</v>
      </c>
      <c r="W83" s="225">
        <v>7468.1009765345889</v>
      </c>
      <c r="X83" s="225">
        <v>8340.643520977721</v>
      </c>
      <c r="Y83" s="225">
        <v>9295.7450759496242</v>
      </c>
      <c r="Z83" s="225">
        <v>10242.067660216057</v>
      </c>
      <c r="AA83" s="225">
        <v>11179.006947219928</v>
      </c>
      <c r="AB83" t="s">
        <v>362</v>
      </c>
    </row>
    <row r="84" spans="1:28" x14ac:dyDescent="0.2">
      <c r="A84" s="217" t="s">
        <v>264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599.11992552696358</v>
      </c>
      <c r="M84" s="226">
        <v>783.4481297999597</v>
      </c>
      <c r="N84" s="226">
        <v>981.72286970435437</v>
      </c>
      <c r="O84" s="226">
        <v>1204.257732266871</v>
      </c>
      <c r="P84" s="226">
        <v>1471.344381530366</v>
      </c>
      <c r="Q84" s="226">
        <v>1768.4406397834375</v>
      </c>
      <c r="R84" s="226">
        <v>2245.5928865092928</v>
      </c>
      <c r="S84" s="226">
        <v>3169.0792020332392</v>
      </c>
      <c r="T84" s="226">
        <v>4183.2427415088969</v>
      </c>
      <c r="U84" s="226">
        <v>5137.1655511575282</v>
      </c>
      <c r="V84" s="226">
        <v>6209.1876091728973</v>
      </c>
      <c r="W84" s="226">
        <v>6875.1430226191887</v>
      </c>
      <c r="X84" s="226">
        <v>7598.5581057916743</v>
      </c>
      <c r="Y84" s="226">
        <v>8326.4409050385202</v>
      </c>
      <c r="Z84" s="226">
        <v>9130.8395593662517</v>
      </c>
      <c r="AA84" s="226">
        <v>9888.630610950122</v>
      </c>
    </row>
    <row r="85" spans="1:28" x14ac:dyDescent="0.2">
      <c r="A85" s="217" t="s">
        <v>265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  <c r="N85" s="224">
        <v>0</v>
      </c>
      <c r="O85" s="224">
        <v>0</v>
      </c>
      <c r="P85" s="224">
        <v>0</v>
      </c>
      <c r="Q85" s="224">
        <v>0</v>
      </c>
      <c r="R85" s="224">
        <v>0</v>
      </c>
      <c r="S85" s="224">
        <v>119.49520640863359</v>
      </c>
      <c r="T85" s="224">
        <v>214.02621303049662</v>
      </c>
      <c r="U85" s="224">
        <v>222.70583882592555</v>
      </c>
      <c r="V85" s="224">
        <v>236.55385739572679</v>
      </c>
      <c r="W85" s="224">
        <v>234.69152617441861</v>
      </c>
      <c r="X85" s="224">
        <v>295.7361371065287</v>
      </c>
      <c r="Y85" s="224">
        <v>360.91777443208633</v>
      </c>
      <c r="Z85" s="224">
        <v>377.0643766144197</v>
      </c>
      <c r="AA85" s="224">
        <v>420.5486326935104</v>
      </c>
    </row>
    <row r="86" spans="1:28" x14ac:dyDescent="0.2">
      <c r="A86" s="217" t="s">
        <v>266</v>
      </c>
      <c r="B86" s="224">
        <v>0</v>
      </c>
      <c r="C86" s="224">
        <v>0</v>
      </c>
      <c r="D86" s="224">
        <v>0</v>
      </c>
      <c r="E86" s="224">
        <v>0</v>
      </c>
      <c r="F86" s="224">
        <v>0</v>
      </c>
      <c r="G86" s="224">
        <v>0</v>
      </c>
      <c r="H86" s="224">
        <v>0</v>
      </c>
      <c r="I86" s="224">
        <v>0</v>
      </c>
      <c r="J86" s="224">
        <v>0</v>
      </c>
      <c r="K86" s="224">
        <v>0</v>
      </c>
      <c r="L86" s="224">
        <v>0</v>
      </c>
      <c r="M86" s="224">
        <v>0</v>
      </c>
      <c r="N86" s="224">
        <v>0</v>
      </c>
      <c r="O86" s="224">
        <v>0</v>
      </c>
      <c r="P86" s="224">
        <v>0</v>
      </c>
      <c r="Q86" s="224">
        <v>0</v>
      </c>
      <c r="R86" s="224">
        <v>0</v>
      </c>
      <c r="S86" s="224">
        <v>6.0863999999999994E-2</v>
      </c>
      <c r="T86" s="224">
        <v>0.19283744</v>
      </c>
      <c r="U86" s="224">
        <v>0.50719594239999999</v>
      </c>
      <c r="V86" s="224">
        <v>1.5101841047039999</v>
      </c>
      <c r="W86" s="224">
        <v>2.6924167405158403</v>
      </c>
      <c r="X86" s="224">
        <v>15.369320339855211</v>
      </c>
      <c r="Y86" s="224">
        <v>38.006912219663661</v>
      </c>
      <c r="Z86" s="224">
        <v>45.021478005105116</v>
      </c>
      <c r="AA86" s="224">
        <v>79.633424677436921</v>
      </c>
    </row>
    <row r="87" spans="1:28" x14ac:dyDescent="0.2">
      <c r="A87" s="217" t="s">
        <v>267</v>
      </c>
      <c r="B87" s="224">
        <v>0</v>
      </c>
      <c r="C87" s="224">
        <v>0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  <c r="N87" s="224">
        <v>0</v>
      </c>
      <c r="O87" s="224">
        <v>0</v>
      </c>
      <c r="P87" s="224">
        <v>0</v>
      </c>
      <c r="Q87" s="224">
        <v>0</v>
      </c>
      <c r="R87" s="224">
        <v>0</v>
      </c>
      <c r="S87" s="224">
        <v>129.23258641711902</v>
      </c>
      <c r="T87" s="224">
        <v>311.74720267879025</v>
      </c>
      <c r="U87" s="224">
        <v>297.83040404579015</v>
      </c>
      <c r="V87" s="224">
        <v>286.19050656429954</v>
      </c>
      <c r="W87" s="224">
        <v>355.57401100046565</v>
      </c>
      <c r="X87" s="224">
        <v>418.87179491466225</v>
      </c>
      <c r="Y87" s="224">
        <v>539.65085693435526</v>
      </c>
      <c r="Z87" s="224">
        <v>670.02793673027873</v>
      </c>
      <c r="AA87" s="224">
        <v>781.86375889886017</v>
      </c>
    </row>
    <row r="88" spans="1:28" x14ac:dyDescent="0.2">
      <c r="A88" s="217" t="s">
        <v>268</v>
      </c>
      <c r="B88" s="224">
        <v>0</v>
      </c>
      <c r="C88" s="224">
        <v>0</v>
      </c>
      <c r="D88" s="224">
        <v>0</v>
      </c>
      <c r="E88" s="224">
        <v>0</v>
      </c>
      <c r="F88" s="224">
        <v>0</v>
      </c>
      <c r="G88" s="224">
        <v>0</v>
      </c>
      <c r="H88" s="224">
        <v>0</v>
      </c>
      <c r="I88" s="224">
        <v>0</v>
      </c>
      <c r="J88" s="224">
        <v>0</v>
      </c>
      <c r="K88" s="224">
        <v>0</v>
      </c>
      <c r="L88" s="224">
        <v>0</v>
      </c>
      <c r="M88" s="224">
        <v>0</v>
      </c>
      <c r="N88" s="224">
        <v>0</v>
      </c>
      <c r="O88" s="224">
        <v>0</v>
      </c>
      <c r="P88" s="224">
        <v>0</v>
      </c>
      <c r="Q88" s="224">
        <v>0</v>
      </c>
      <c r="R88" s="224">
        <v>0</v>
      </c>
      <c r="S88" s="224">
        <v>0</v>
      </c>
      <c r="T88" s="224">
        <v>0</v>
      </c>
      <c r="U88" s="224">
        <v>0</v>
      </c>
      <c r="V88" s="224">
        <v>0</v>
      </c>
      <c r="W88" s="224">
        <v>0</v>
      </c>
      <c r="X88" s="224">
        <v>12.108162824999999</v>
      </c>
      <c r="Y88" s="224">
        <v>30.728627324999991</v>
      </c>
      <c r="Z88" s="224">
        <v>19.114309499999994</v>
      </c>
      <c r="AA88" s="224">
        <v>8.3305199999999981</v>
      </c>
    </row>
    <row r="89" spans="1:28" x14ac:dyDescent="0.2">
      <c r="A89" s="217" t="s">
        <v>269</v>
      </c>
      <c r="B89" s="224">
        <v>0</v>
      </c>
      <c r="C89" s="224">
        <v>0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  <c r="N89" s="224">
        <v>0</v>
      </c>
      <c r="O89" s="224">
        <v>0</v>
      </c>
      <c r="P89" s="224">
        <v>0</v>
      </c>
      <c r="Q89" s="224">
        <v>0</v>
      </c>
      <c r="R89" s="224">
        <v>0</v>
      </c>
      <c r="S89" s="224">
        <v>0</v>
      </c>
      <c r="T89" s="224">
        <v>0</v>
      </c>
      <c r="U89" s="224">
        <v>0</v>
      </c>
      <c r="V89" s="224">
        <v>0</v>
      </c>
      <c r="W89" s="224">
        <v>0</v>
      </c>
      <c r="X89" s="224">
        <v>0</v>
      </c>
      <c r="Y89" s="224">
        <v>0</v>
      </c>
      <c r="Z89" s="224">
        <v>0</v>
      </c>
      <c r="AA89" s="224">
        <v>0</v>
      </c>
    </row>
    <row r="90" spans="1:28" x14ac:dyDescent="0.2">
      <c r="A90" s="220" t="s">
        <v>270</v>
      </c>
      <c r="B90" s="227">
        <v>32.411246999999996</v>
      </c>
      <c r="C90" s="227">
        <v>35.037654000000003</v>
      </c>
      <c r="D90" s="227">
        <v>39.56972300000001</v>
      </c>
      <c r="E90" s="227">
        <v>43.484823000000006</v>
      </c>
      <c r="F90" s="227">
        <v>46.808710000000005</v>
      </c>
      <c r="G90" s="227">
        <v>49.042526000000002</v>
      </c>
      <c r="H90" s="227">
        <v>57.687094999999999</v>
      </c>
      <c r="I90" s="227">
        <v>60.261144000000016</v>
      </c>
      <c r="J90" s="227">
        <v>62.218036000000005</v>
      </c>
      <c r="K90" s="227">
        <v>65.119252000000003</v>
      </c>
      <c r="L90" s="227">
        <v>69.985679000000019</v>
      </c>
      <c r="M90" s="227">
        <v>81.296792999999994</v>
      </c>
      <c r="N90" s="227">
        <v>93.725661000000002</v>
      </c>
      <c r="O90" s="227">
        <v>106.38164240000002</v>
      </c>
      <c r="P90" s="227">
        <v>116.96506009999999</v>
      </c>
      <c r="Q90" s="227">
        <v>123.06843309999999</v>
      </c>
      <c r="R90" s="227">
        <v>126.0099064799999</v>
      </c>
      <c r="S90" s="227">
        <v>141.6413798599998</v>
      </c>
      <c r="T90" s="227">
        <v>144.58285323999991</v>
      </c>
      <c r="U90" s="227">
        <v>145.64432661999982</v>
      </c>
      <c r="V90" s="227">
        <v>157.98580000000001</v>
      </c>
      <c r="W90" s="227">
        <v>165.35602666666665</v>
      </c>
      <c r="X90" s="227">
        <v>170.84625333333358</v>
      </c>
      <c r="Y90" s="227">
        <v>191.68987600000003</v>
      </c>
      <c r="Z90" s="227">
        <v>254.51517341111023</v>
      </c>
      <c r="AA90" s="227">
        <v>195.24631676604929</v>
      </c>
      <c r="AB90" t="s">
        <v>364</v>
      </c>
    </row>
    <row r="91" spans="1:28" x14ac:dyDescent="0.2">
      <c r="A91" s="217" t="s">
        <v>271</v>
      </c>
      <c r="B91" s="228">
        <v>32.411246999999996</v>
      </c>
      <c r="C91" s="228">
        <v>35.037654000000003</v>
      </c>
      <c r="D91" s="228">
        <v>39.56972300000001</v>
      </c>
      <c r="E91" s="228">
        <v>43.484823000000006</v>
      </c>
      <c r="F91" s="228">
        <v>46.808710000000005</v>
      </c>
      <c r="G91" s="228">
        <v>49.042526000000002</v>
      </c>
      <c r="H91" s="228">
        <v>57.687094999999999</v>
      </c>
      <c r="I91" s="228">
        <v>60.261144000000016</v>
      </c>
      <c r="J91" s="228">
        <v>62.218036000000005</v>
      </c>
      <c r="K91" s="228">
        <v>65.119252000000003</v>
      </c>
      <c r="L91" s="228">
        <v>69.985679000000019</v>
      </c>
      <c r="M91" s="228">
        <v>81.296792999999994</v>
      </c>
      <c r="N91" s="228">
        <v>93.725661000000002</v>
      </c>
      <c r="O91" s="228">
        <v>106.38164240000002</v>
      </c>
      <c r="P91" s="228">
        <v>116.96506009999999</v>
      </c>
      <c r="Q91" s="228">
        <v>123.06843309999999</v>
      </c>
      <c r="R91" s="228">
        <v>126.0099064799999</v>
      </c>
      <c r="S91" s="228">
        <v>141.6413798599998</v>
      </c>
      <c r="T91" s="228">
        <v>144.58285323999991</v>
      </c>
      <c r="U91" s="228">
        <v>145.64432661999982</v>
      </c>
      <c r="V91" s="228">
        <v>157.98580000000001</v>
      </c>
      <c r="W91" s="228">
        <v>165.35602666666665</v>
      </c>
      <c r="X91" s="228">
        <v>170.84625333333358</v>
      </c>
      <c r="Y91" s="228">
        <v>191.68987600000003</v>
      </c>
      <c r="Z91" s="228">
        <v>254.51517341111023</v>
      </c>
      <c r="AA91" s="228">
        <v>195.24631676604929</v>
      </c>
    </row>
    <row r="92" spans="1:28" x14ac:dyDescent="0.2">
      <c r="A92" s="217" t="s">
        <v>272</v>
      </c>
      <c r="B92" s="211">
        <v>0</v>
      </c>
      <c r="C92" s="211">
        <v>0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</row>
    <row r="93" spans="1:28" x14ac:dyDescent="0.2">
      <c r="A93" s="217" t="s">
        <v>273</v>
      </c>
      <c r="B93" s="222">
        <v>0</v>
      </c>
      <c r="C93" s="222">
        <v>0</v>
      </c>
      <c r="D93" s="222">
        <v>0</v>
      </c>
      <c r="E93" s="222">
        <v>0</v>
      </c>
      <c r="F93" s="222">
        <v>0</v>
      </c>
      <c r="G93" s="222">
        <v>0</v>
      </c>
      <c r="H93" s="222">
        <v>0</v>
      </c>
      <c r="I93" s="222">
        <v>0</v>
      </c>
      <c r="J93" s="222">
        <v>0</v>
      </c>
      <c r="K93" s="222">
        <v>0</v>
      </c>
      <c r="L93" s="222">
        <v>0</v>
      </c>
      <c r="M93" s="222">
        <v>0</v>
      </c>
      <c r="N93" s="222">
        <v>0</v>
      </c>
      <c r="O93" s="222">
        <v>0</v>
      </c>
      <c r="P93" s="222">
        <v>0</v>
      </c>
      <c r="Q93" s="222">
        <v>0</v>
      </c>
      <c r="R93" s="222">
        <v>0</v>
      </c>
      <c r="S93" s="222">
        <v>0</v>
      </c>
      <c r="T93" s="222">
        <v>0</v>
      </c>
      <c r="U93" s="222">
        <v>0</v>
      </c>
      <c r="V93" s="222">
        <v>0</v>
      </c>
      <c r="W93" s="222">
        <v>0</v>
      </c>
      <c r="X93" s="222">
        <v>0</v>
      </c>
      <c r="Y93" s="222">
        <v>0</v>
      </c>
      <c r="Z93" s="222">
        <v>0</v>
      </c>
      <c r="AA93" s="222">
        <v>0</v>
      </c>
    </row>
    <row r="94" spans="1:28" x14ac:dyDescent="0.2">
      <c r="A94" s="217" t="s">
        <v>274</v>
      </c>
      <c r="B94" s="223">
        <v>0</v>
      </c>
      <c r="C94" s="223">
        <v>0</v>
      </c>
      <c r="D94" s="223">
        <v>0</v>
      </c>
      <c r="E94" s="223">
        <v>0</v>
      </c>
      <c r="F94" s="223">
        <v>0</v>
      </c>
      <c r="G94" s="223">
        <v>0</v>
      </c>
      <c r="H94" s="223">
        <v>0</v>
      </c>
      <c r="I94" s="223">
        <v>0</v>
      </c>
      <c r="J94" s="223">
        <v>0</v>
      </c>
      <c r="K94" s="223">
        <v>0</v>
      </c>
      <c r="L94" s="223">
        <v>0</v>
      </c>
      <c r="M94" s="223">
        <v>0</v>
      </c>
      <c r="N94" s="223">
        <v>0</v>
      </c>
      <c r="O94" s="223">
        <v>0</v>
      </c>
      <c r="P94" s="223">
        <v>0</v>
      </c>
      <c r="Q94" s="223">
        <v>0</v>
      </c>
      <c r="R94" s="223">
        <v>0</v>
      </c>
      <c r="S94" s="223">
        <v>0</v>
      </c>
      <c r="T94" s="223">
        <v>0</v>
      </c>
      <c r="U94" s="223">
        <v>0</v>
      </c>
      <c r="V94" s="223">
        <v>0</v>
      </c>
      <c r="W94" s="223">
        <v>0</v>
      </c>
      <c r="X94" s="223">
        <v>0</v>
      </c>
      <c r="Y94" s="223">
        <v>0</v>
      </c>
      <c r="Z94" s="223">
        <v>0</v>
      </c>
      <c r="AA94" s="223">
        <v>0</v>
      </c>
    </row>
    <row r="95" spans="1:28" x14ac:dyDescent="0.2">
      <c r="A95" s="220" t="s">
        <v>275</v>
      </c>
      <c r="B95" s="227">
        <v>0</v>
      </c>
      <c r="C95" s="227">
        <v>0</v>
      </c>
      <c r="D95" s="227">
        <v>0</v>
      </c>
      <c r="E95" s="227">
        <v>0</v>
      </c>
      <c r="F95" s="227">
        <v>0</v>
      </c>
      <c r="G95" s="227">
        <v>0</v>
      </c>
      <c r="H95" s="227">
        <v>0</v>
      </c>
      <c r="I95" s="227">
        <v>60.316405974359824</v>
      </c>
      <c r="J95" s="227">
        <v>77.642707897301122</v>
      </c>
      <c r="K95" s="227">
        <v>44.21209399949953</v>
      </c>
      <c r="L95" s="227">
        <v>39.195820782069326</v>
      </c>
      <c r="M95" s="227">
        <v>48.53805147060789</v>
      </c>
      <c r="N95" s="227">
        <v>39.891726546358051</v>
      </c>
      <c r="O95" s="227">
        <v>40.700043575973673</v>
      </c>
      <c r="P95" s="227">
        <v>48.033863633614487</v>
      </c>
      <c r="Q95" s="227">
        <v>71.584845758155694</v>
      </c>
      <c r="R95" s="227">
        <v>70.066064791689058</v>
      </c>
      <c r="S95" s="227">
        <v>19.99925963616543</v>
      </c>
      <c r="T95" s="227">
        <v>29.485827992282235</v>
      </c>
      <c r="U95" s="227">
        <v>28.930586814535015</v>
      </c>
      <c r="V95" s="227">
        <v>44.171846381192132</v>
      </c>
      <c r="W95" s="227">
        <v>45.211555320981418</v>
      </c>
      <c r="X95" s="227">
        <v>48.870566549319307</v>
      </c>
      <c r="Y95" s="227">
        <v>49.49792321532825</v>
      </c>
      <c r="Z95" s="227">
        <v>51.711768413557358</v>
      </c>
      <c r="AA95" s="227">
        <v>57.925579670635329</v>
      </c>
      <c r="AB95" t="s">
        <v>364</v>
      </c>
    </row>
    <row r="96" spans="1:28" x14ac:dyDescent="0.2">
      <c r="A96" s="217" t="s">
        <v>276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60.316405974359824</v>
      </c>
      <c r="J96" s="229">
        <v>77.642707897301122</v>
      </c>
      <c r="K96" s="229">
        <v>44.21209399949953</v>
      </c>
      <c r="L96" s="229">
        <v>39.195820782069326</v>
      </c>
      <c r="M96" s="229">
        <v>48.53805147060789</v>
      </c>
      <c r="N96" s="229">
        <v>39.891726546358051</v>
      </c>
      <c r="O96" s="229">
        <v>40.700043575973673</v>
      </c>
      <c r="P96" s="229">
        <v>48.033863633614487</v>
      </c>
      <c r="Q96" s="229">
        <v>71.584845758155694</v>
      </c>
      <c r="R96" s="229">
        <v>70.066064791689058</v>
      </c>
      <c r="S96" s="229">
        <v>19.99925963616543</v>
      </c>
      <c r="T96" s="229">
        <v>29.485827992282235</v>
      </c>
      <c r="U96" s="229">
        <v>28.930586814535015</v>
      </c>
      <c r="V96" s="229">
        <v>44.171846381192132</v>
      </c>
      <c r="W96" s="229">
        <v>45.211555320981418</v>
      </c>
      <c r="X96" s="229">
        <v>48.870566549319307</v>
      </c>
      <c r="Y96" s="229">
        <v>49.49792321532825</v>
      </c>
      <c r="Z96" s="229">
        <v>51.711768413557358</v>
      </c>
      <c r="AA96" s="229">
        <v>57.925579670635329</v>
      </c>
    </row>
    <row r="97" spans="1:28" x14ac:dyDescent="0.2">
      <c r="A97" s="217" t="s">
        <v>277</v>
      </c>
      <c r="B97" s="229">
        <v>0</v>
      </c>
      <c r="C97" s="229">
        <v>0</v>
      </c>
      <c r="D97" s="229">
        <v>0</v>
      </c>
      <c r="E97" s="229">
        <v>0</v>
      </c>
      <c r="F97" s="229">
        <v>0</v>
      </c>
      <c r="G97" s="229">
        <v>0</v>
      </c>
      <c r="H97" s="229">
        <v>0</v>
      </c>
      <c r="I97" s="229">
        <v>0</v>
      </c>
      <c r="J97" s="229">
        <v>0</v>
      </c>
      <c r="K97" s="229">
        <v>0</v>
      </c>
      <c r="L97" s="229">
        <v>0</v>
      </c>
      <c r="M97" s="229">
        <v>0</v>
      </c>
      <c r="N97" s="229">
        <v>0</v>
      </c>
      <c r="O97" s="229">
        <v>0</v>
      </c>
      <c r="P97" s="229">
        <v>0</v>
      </c>
      <c r="Q97" s="229">
        <v>0</v>
      </c>
      <c r="R97" s="229">
        <v>0</v>
      </c>
      <c r="S97" s="229">
        <v>0</v>
      </c>
      <c r="T97" s="229">
        <v>0</v>
      </c>
      <c r="U97" s="229">
        <v>0</v>
      </c>
      <c r="V97" s="229">
        <v>0</v>
      </c>
      <c r="W97" s="229">
        <v>0</v>
      </c>
      <c r="X97" s="229">
        <v>0</v>
      </c>
      <c r="Y97" s="229">
        <v>0</v>
      </c>
      <c r="Z97" s="229">
        <v>0</v>
      </c>
      <c r="AA97" s="229">
        <v>0</v>
      </c>
    </row>
    <row r="98" spans="1:28" ht="16" thickBot="1" x14ac:dyDescent="0.25">
      <c r="A98" s="217" t="s">
        <v>278</v>
      </c>
      <c r="B98" s="230">
        <v>0</v>
      </c>
      <c r="C98" s="230">
        <v>0</v>
      </c>
      <c r="D98" s="230">
        <v>0</v>
      </c>
      <c r="E98" s="230">
        <v>0</v>
      </c>
      <c r="F98" s="230">
        <v>0</v>
      </c>
      <c r="G98" s="230">
        <v>0</v>
      </c>
      <c r="H98" s="230">
        <v>0</v>
      </c>
      <c r="I98" s="230">
        <v>0</v>
      </c>
      <c r="J98" s="230">
        <v>0</v>
      </c>
      <c r="K98" s="230">
        <v>0</v>
      </c>
      <c r="L98" s="230">
        <v>0</v>
      </c>
      <c r="M98" s="230">
        <v>0</v>
      </c>
      <c r="N98" s="230">
        <v>0</v>
      </c>
      <c r="O98" s="230">
        <v>0</v>
      </c>
      <c r="P98" s="230">
        <v>0</v>
      </c>
      <c r="Q98" s="230">
        <v>0</v>
      </c>
      <c r="R98" s="230">
        <v>0</v>
      </c>
      <c r="S98" s="230">
        <v>0</v>
      </c>
      <c r="T98" s="230">
        <v>0</v>
      </c>
      <c r="U98" s="230">
        <v>0</v>
      </c>
      <c r="V98" s="230">
        <v>0</v>
      </c>
      <c r="W98" s="230">
        <v>0</v>
      </c>
      <c r="X98" s="230">
        <v>0</v>
      </c>
      <c r="Y98" s="230">
        <v>0</v>
      </c>
      <c r="Z98" s="230">
        <v>0</v>
      </c>
      <c r="AA98" s="230">
        <v>0</v>
      </c>
    </row>
    <row r="99" spans="1:28" x14ac:dyDescent="0.2">
      <c r="A99" s="231" t="s">
        <v>279</v>
      </c>
      <c r="B99" s="195">
        <v>-50172.856832883917</v>
      </c>
      <c r="C99" s="195">
        <v>-53209.66162698112</v>
      </c>
      <c r="D99" s="195">
        <v>-54456.427738430997</v>
      </c>
      <c r="E99" s="195">
        <v>-54125.204517967984</v>
      </c>
      <c r="F99" s="195">
        <v>-51661.764979495725</v>
      </c>
      <c r="G99" s="195">
        <v>-53091.94275690685</v>
      </c>
      <c r="H99" s="195">
        <v>-54780.114724807339</v>
      </c>
      <c r="I99" s="195">
        <v>-54097.472564074982</v>
      </c>
      <c r="J99" s="195">
        <v>-51406.044535223249</v>
      </c>
      <c r="K99" s="195">
        <v>-55306.197197722307</v>
      </c>
      <c r="L99" s="195">
        <v>-54194.034854271798</v>
      </c>
      <c r="M99" s="195">
        <v>-53908.932257577384</v>
      </c>
      <c r="N99" s="195">
        <v>-57305.035853145295</v>
      </c>
      <c r="O99" s="195">
        <v>-56606.276944810728</v>
      </c>
      <c r="P99" s="195">
        <v>-57337.549908455796</v>
      </c>
      <c r="Q99" s="195">
        <v>-56155.543938800969</v>
      </c>
      <c r="R99" s="195">
        <v>-56272.596272950774</v>
      </c>
      <c r="S99" s="195">
        <v>-50736.895560656834</v>
      </c>
      <c r="T99" s="195">
        <v>-51764.415695505406</v>
      </c>
      <c r="U99" s="195">
        <v>-50473.190886341508</v>
      </c>
      <c r="V99" s="195">
        <v>-50276.759143963514</v>
      </c>
      <c r="W99" s="195">
        <v>-49094.514067649936</v>
      </c>
      <c r="X99" s="195">
        <v>-51945.779444947912</v>
      </c>
      <c r="Y99" s="195">
        <v>-49931.493044752569</v>
      </c>
      <c r="Z99" s="195">
        <v>-48906.762067705487</v>
      </c>
      <c r="AA99" s="195">
        <v>-46286.568697572497</v>
      </c>
    </row>
    <row r="100" spans="1:28" x14ac:dyDescent="0.2">
      <c r="A100" s="219" t="s">
        <v>280</v>
      </c>
      <c r="B100" s="232">
        <v>66494.181661663577</v>
      </c>
      <c r="C100" s="232">
        <v>65197.200641766176</v>
      </c>
      <c r="D100" s="232">
        <v>63777.865023466366</v>
      </c>
      <c r="E100" s="232">
        <v>64623.500813038387</v>
      </c>
      <c r="F100" s="232">
        <v>66483.918697338173</v>
      </c>
      <c r="G100" s="232">
        <v>65528.27871324747</v>
      </c>
      <c r="H100" s="232">
        <v>63553.613740359506</v>
      </c>
      <c r="I100" s="232">
        <v>64250.358935618628</v>
      </c>
      <c r="J100" s="232">
        <v>64143.75704997604</v>
      </c>
      <c r="K100" s="232">
        <v>62811.554803621773</v>
      </c>
      <c r="L100" s="232">
        <v>63776.257570391113</v>
      </c>
      <c r="M100" s="232">
        <v>63848.813370043223</v>
      </c>
      <c r="N100" s="232">
        <v>65242.215722573383</v>
      </c>
      <c r="O100" s="232">
        <v>65155.280146723024</v>
      </c>
      <c r="P100" s="232">
        <v>65138.051843542773</v>
      </c>
      <c r="Q100" s="232">
        <v>64522.568671447618</v>
      </c>
      <c r="R100" s="232">
        <v>65055.03801525991</v>
      </c>
      <c r="S100" s="232">
        <v>65291.85478053111</v>
      </c>
      <c r="T100" s="232">
        <v>65400.727152911917</v>
      </c>
      <c r="U100" s="232">
        <v>66140.5402943519</v>
      </c>
      <c r="V100" s="232">
        <v>66434.99207416446</v>
      </c>
      <c r="W100" s="232">
        <v>66902.213368039433</v>
      </c>
      <c r="X100" s="232">
        <v>65361.748964850602</v>
      </c>
      <c r="Y100" s="232">
        <v>66660.458724346041</v>
      </c>
      <c r="Z100" s="232">
        <v>67392.538290117853</v>
      </c>
      <c r="AA100" s="232">
        <v>70567.596087445883</v>
      </c>
      <c r="AB100" t="s">
        <v>365</v>
      </c>
    </row>
    <row r="101" spans="1:28" x14ac:dyDescent="0.2">
      <c r="A101" s="233" t="s">
        <v>281</v>
      </c>
      <c r="B101" s="208">
        <v>52743.699196250658</v>
      </c>
      <c r="C101" s="208">
        <v>52158.077921860538</v>
      </c>
      <c r="D101" s="208">
        <v>50822.630329111991</v>
      </c>
      <c r="E101" s="208">
        <v>49835.379465421523</v>
      </c>
      <c r="F101" s="208">
        <v>51603.199940614344</v>
      </c>
      <c r="G101" s="208">
        <v>50731.094697629356</v>
      </c>
      <c r="H101" s="208">
        <v>49273.264218225791</v>
      </c>
      <c r="I101" s="208">
        <v>50035.676081363978</v>
      </c>
      <c r="J101" s="208">
        <v>50199.804190979325</v>
      </c>
      <c r="K101" s="208">
        <v>48687.631064276313</v>
      </c>
      <c r="L101" s="208">
        <v>49317.051791473372</v>
      </c>
      <c r="M101" s="208">
        <v>49439.02756365572</v>
      </c>
      <c r="N101" s="208">
        <v>50620.674895908254</v>
      </c>
      <c r="O101" s="208">
        <v>50701.334340861707</v>
      </c>
      <c r="P101" s="208">
        <v>50332.990546686728</v>
      </c>
      <c r="Q101" s="208">
        <v>49827.951134998038</v>
      </c>
      <c r="R101" s="208">
        <v>49923.007037295152</v>
      </c>
      <c r="S101" s="208">
        <v>50217.278680177675</v>
      </c>
      <c r="T101" s="208">
        <v>50570.756679081489</v>
      </c>
      <c r="U101" s="208">
        <v>51263.788987350184</v>
      </c>
      <c r="V101" s="208">
        <v>51761.082547243299</v>
      </c>
      <c r="W101" s="208">
        <v>51865.808596060153</v>
      </c>
      <c r="X101" s="208">
        <v>50139.493385003407</v>
      </c>
      <c r="Y101" s="208">
        <v>51139.947042862826</v>
      </c>
      <c r="Z101" s="208">
        <v>52082.122669002281</v>
      </c>
      <c r="AA101" s="208">
        <v>53442.71553006352</v>
      </c>
    </row>
    <row r="102" spans="1:28" x14ac:dyDescent="0.2">
      <c r="A102" s="234" t="s">
        <v>282</v>
      </c>
      <c r="B102" s="222">
        <v>47959.396260464404</v>
      </c>
      <c r="C102" s="222">
        <v>47524.459349310375</v>
      </c>
      <c r="D102" s="222">
        <v>46314.939297739365</v>
      </c>
      <c r="E102" s="222">
        <v>45180.647027345054</v>
      </c>
      <c r="F102" s="222">
        <v>47036.838733344062</v>
      </c>
      <c r="G102" s="222">
        <v>46309.361047441314</v>
      </c>
      <c r="H102" s="222">
        <v>45024.656964534326</v>
      </c>
      <c r="I102" s="222">
        <v>45934.44903097221</v>
      </c>
      <c r="J102" s="222">
        <v>46262.965288568026</v>
      </c>
      <c r="K102" s="222">
        <v>44806.028057155294</v>
      </c>
      <c r="L102" s="222">
        <v>45557.240495919104</v>
      </c>
      <c r="M102" s="222">
        <v>45753.862963588799</v>
      </c>
      <c r="N102" s="222">
        <v>46917.344888138585</v>
      </c>
      <c r="O102" s="222">
        <v>47044.010954030411</v>
      </c>
      <c r="P102" s="222">
        <v>46720.422608453795</v>
      </c>
      <c r="Q102" s="222">
        <v>46280.6813752167</v>
      </c>
      <c r="R102" s="222">
        <v>46434.732287872022</v>
      </c>
      <c r="S102" s="222">
        <v>46786.980509601686</v>
      </c>
      <c r="T102" s="222">
        <v>47176.562272704483</v>
      </c>
      <c r="U102" s="222">
        <v>47909.976331633159</v>
      </c>
      <c r="V102" s="222">
        <v>48473.332057037027</v>
      </c>
      <c r="W102" s="222">
        <v>48632.871737314628</v>
      </c>
      <c r="X102" s="222">
        <v>46984.285624581884</v>
      </c>
      <c r="Y102" s="222">
        <v>47933.12338181636</v>
      </c>
      <c r="Z102" s="222">
        <v>48886.104162579722</v>
      </c>
      <c r="AA102" s="222">
        <v>50121.380078929891</v>
      </c>
    </row>
    <row r="103" spans="1:28" x14ac:dyDescent="0.2">
      <c r="A103" s="234" t="s">
        <v>283</v>
      </c>
      <c r="B103" s="201">
        <v>0</v>
      </c>
      <c r="C103" s="201">
        <v>0</v>
      </c>
      <c r="D103" s="201">
        <v>0</v>
      </c>
      <c r="E103" s="201">
        <v>0</v>
      </c>
      <c r="F103" s="201">
        <v>0</v>
      </c>
      <c r="G103" s="201">
        <v>0</v>
      </c>
      <c r="H103" s="201">
        <v>0</v>
      </c>
      <c r="I103" s="201">
        <v>0</v>
      </c>
      <c r="J103" s="201">
        <v>0</v>
      </c>
      <c r="K103" s="201">
        <v>0</v>
      </c>
      <c r="L103" s="201">
        <v>0</v>
      </c>
      <c r="M103" s="201">
        <v>0</v>
      </c>
      <c r="N103" s="201">
        <v>0</v>
      </c>
      <c r="O103" s="201">
        <v>0</v>
      </c>
      <c r="P103" s="201">
        <v>0</v>
      </c>
      <c r="Q103" s="201">
        <v>0</v>
      </c>
      <c r="R103" s="201">
        <v>0</v>
      </c>
      <c r="S103" s="201">
        <v>0</v>
      </c>
      <c r="T103" s="201">
        <v>0</v>
      </c>
      <c r="U103" s="201">
        <v>0</v>
      </c>
      <c r="V103" s="201">
        <v>0</v>
      </c>
      <c r="W103" s="201">
        <v>0</v>
      </c>
      <c r="X103" s="201">
        <v>0</v>
      </c>
      <c r="Y103" s="201">
        <v>0</v>
      </c>
      <c r="Z103" s="201">
        <v>0</v>
      </c>
      <c r="AA103" s="201">
        <v>0</v>
      </c>
    </row>
    <row r="104" spans="1:28" x14ac:dyDescent="0.2">
      <c r="A104" s="218" t="s">
        <v>284</v>
      </c>
      <c r="B104" s="201">
        <v>818.44</v>
      </c>
      <c r="C104" s="201">
        <v>849.96547999999996</v>
      </c>
      <c r="D104" s="201">
        <v>856.59223999999995</v>
      </c>
      <c r="E104" s="201">
        <v>891.39624000000003</v>
      </c>
      <c r="F104" s="201">
        <v>904.05909999999994</v>
      </c>
      <c r="G104" s="201">
        <v>867.26667999999995</v>
      </c>
      <c r="H104" s="201">
        <v>865.70539999999994</v>
      </c>
      <c r="I104" s="201">
        <v>878.08251999999993</v>
      </c>
      <c r="J104" s="201">
        <v>812.61670000000004</v>
      </c>
      <c r="K104" s="201">
        <v>832.82695999999999</v>
      </c>
      <c r="L104" s="201">
        <v>846.43985999999995</v>
      </c>
      <c r="M104" s="201">
        <v>863.06597999999997</v>
      </c>
      <c r="N104" s="201">
        <v>898.39120000000003</v>
      </c>
      <c r="O104" s="201">
        <v>954.76793999999995</v>
      </c>
      <c r="P104" s="201">
        <v>991.58863999999994</v>
      </c>
      <c r="Q104" s="201">
        <v>1009.03684</v>
      </c>
      <c r="R104" s="201">
        <v>1020.24244</v>
      </c>
      <c r="S104" s="201">
        <v>1046.98902</v>
      </c>
      <c r="T104" s="201">
        <v>1086.01738</v>
      </c>
      <c r="U104" s="201">
        <v>1122.5775399999998</v>
      </c>
      <c r="V104" s="201">
        <v>1134.7786799999999</v>
      </c>
      <c r="W104" s="201">
        <v>1150.7140400000001</v>
      </c>
      <c r="X104" s="201">
        <v>1176.8262799999998</v>
      </c>
      <c r="Y104" s="201">
        <v>1189.6285799999998</v>
      </c>
      <c r="Z104" s="201">
        <v>1200.6271199999999</v>
      </c>
      <c r="AA104" s="201">
        <v>1219.5093400000001</v>
      </c>
    </row>
    <row r="105" spans="1:28" x14ac:dyDescent="0.2">
      <c r="A105" s="234" t="s">
        <v>285</v>
      </c>
      <c r="B105" s="201">
        <v>1461.4598599999999</v>
      </c>
      <c r="C105" s="201">
        <v>1407.1940399999999</v>
      </c>
      <c r="D105" s="201">
        <v>1363.06674</v>
      </c>
      <c r="E105" s="201">
        <v>1452.8981599999997</v>
      </c>
      <c r="F105" s="201">
        <v>1436.3008799999998</v>
      </c>
      <c r="G105" s="201">
        <v>1418.6218199999998</v>
      </c>
      <c r="H105" s="201">
        <v>1339.33674</v>
      </c>
      <c r="I105" s="201">
        <v>1249.2619999999999</v>
      </c>
      <c r="J105" s="201">
        <v>1265.58698</v>
      </c>
      <c r="K105" s="201">
        <v>1269.5808999999999</v>
      </c>
      <c r="L105" s="201">
        <v>1218.5923399999999</v>
      </c>
      <c r="M105" s="201">
        <v>1218.26054</v>
      </c>
      <c r="N105" s="201">
        <v>1278.249</v>
      </c>
      <c r="O105" s="201">
        <v>1258.84528</v>
      </c>
      <c r="P105" s="201">
        <v>1239.35896</v>
      </c>
      <c r="Q105" s="201">
        <v>1241.8347199999998</v>
      </c>
      <c r="R105" s="201">
        <v>1244.6537600000001</v>
      </c>
      <c r="S105" s="201">
        <v>1243.9160999999999</v>
      </c>
      <c r="T105" s="201">
        <v>1253.30016</v>
      </c>
      <c r="U105" s="201">
        <v>1258.49668</v>
      </c>
      <c r="V105" s="201">
        <v>1259.0509400000001</v>
      </c>
      <c r="W105" s="201">
        <v>1260.6127799999999</v>
      </c>
      <c r="X105" s="201">
        <v>1224.1528599999999</v>
      </c>
      <c r="Y105" s="201">
        <v>1213.04582</v>
      </c>
      <c r="Z105" s="201">
        <v>1216.29396</v>
      </c>
      <c r="AA105" s="201">
        <v>1221.49524</v>
      </c>
    </row>
    <row r="106" spans="1:28" x14ac:dyDescent="0.2">
      <c r="A106" s="234" t="s">
        <v>286</v>
      </c>
      <c r="B106" s="201">
        <v>0</v>
      </c>
      <c r="C106" s="201">
        <v>0</v>
      </c>
      <c r="D106" s="201">
        <v>0</v>
      </c>
      <c r="E106" s="201">
        <v>0</v>
      </c>
      <c r="F106" s="201">
        <v>0</v>
      </c>
      <c r="G106" s="201">
        <v>0</v>
      </c>
      <c r="H106" s="201">
        <v>0</v>
      </c>
      <c r="I106" s="201">
        <v>0</v>
      </c>
      <c r="J106" s="201">
        <v>0</v>
      </c>
      <c r="K106" s="201">
        <v>0</v>
      </c>
      <c r="L106" s="201">
        <v>0</v>
      </c>
      <c r="M106" s="201">
        <v>0</v>
      </c>
      <c r="N106" s="201">
        <v>0</v>
      </c>
      <c r="O106" s="201">
        <v>0</v>
      </c>
      <c r="P106" s="201">
        <v>0</v>
      </c>
      <c r="Q106" s="201">
        <v>0</v>
      </c>
      <c r="R106" s="201">
        <v>0</v>
      </c>
      <c r="S106" s="201">
        <v>0</v>
      </c>
      <c r="T106" s="201">
        <v>0</v>
      </c>
      <c r="U106" s="201">
        <v>0</v>
      </c>
      <c r="V106" s="201">
        <v>0</v>
      </c>
      <c r="W106" s="201">
        <v>0</v>
      </c>
      <c r="X106" s="201">
        <v>0</v>
      </c>
      <c r="Y106" s="201">
        <v>0</v>
      </c>
      <c r="Z106" s="201">
        <v>0</v>
      </c>
      <c r="AA106" s="201">
        <v>0</v>
      </c>
    </row>
    <row r="107" spans="1:28" x14ac:dyDescent="0.2">
      <c r="A107" s="234" t="s">
        <v>287</v>
      </c>
      <c r="B107" s="201">
        <v>1513.520064</v>
      </c>
      <c r="C107" s="201">
        <v>1463.9153759999999</v>
      </c>
      <c r="D107" s="201">
        <v>1414.2300479999999</v>
      </c>
      <c r="E107" s="201">
        <v>1364.5835280000001</v>
      </c>
      <c r="F107" s="201">
        <v>1314.936504</v>
      </c>
      <c r="G107" s="201">
        <v>1265.290992</v>
      </c>
      <c r="H107" s="201">
        <v>1215.6439679999999</v>
      </c>
      <c r="I107" s="201">
        <v>1165.9984559999998</v>
      </c>
      <c r="J107" s="201">
        <v>1116.350424</v>
      </c>
      <c r="K107" s="201">
        <v>1066.7044079999998</v>
      </c>
      <c r="L107" s="201">
        <v>1017.0599040000001</v>
      </c>
      <c r="M107" s="201">
        <v>967.41439200000002</v>
      </c>
      <c r="N107" s="201">
        <v>917.76736800000003</v>
      </c>
      <c r="O107" s="201">
        <v>868.11933599999998</v>
      </c>
      <c r="P107" s="201">
        <v>818.47382399999992</v>
      </c>
      <c r="Q107" s="201">
        <v>768.82881599999996</v>
      </c>
      <c r="R107" s="201">
        <v>719.18078400000002</v>
      </c>
      <c r="S107" s="201">
        <v>669.57609600000001</v>
      </c>
      <c r="T107" s="201">
        <v>619.88925599999993</v>
      </c>
      <c r="U107" s="201">
        <v>570.24424799999997</v>
      </c>
      <c r="V107" s="201">
        <v>520.59722399999998</v>
      </c>
      <c r="W107" s="201">
        <v>470.94919199999993</v>
      </c>
      <c r="X107" s="201">
        <v>421.30418399999996</v>
      </c>
      <c r="Y107" s="201">
        <v>446.12668799999994</v>
      </c>
      <c r="Z107" s="201">
        <v>433.71543600000001</v>
      </c>
      <c r="AA107" s="201">
        <v>439.92106199999995</v>
      </c>
    </row>
    <row r="108" spans="1:28" x14ac:dyDescent="0.2">
      <c r="A108" s="234" t="s">
        <v>288</v>
      </c>
      <c r="B108" s="206">
        <v>662.95179999999993</v>
      </c>
      <c r="C108" s="206">
        <v>637.30407999999989</v>
      </c>
      <c r="D108" s="206">
        <v>611.61184000000003</v>
      </c>
      <c r="E108" s="206">
        <v>585.94395999999995</v>
      </c>
      <c r="F108" s="206">
        <v>560.27328</v>
      </c>
      <c r="G108" s="206">
        <v>534.60539999999992</v>
      </c>
      <c r="H108" s="206">
        <v>508.93639999999994</v>
      </c>
      <c r="I108" s="206">
        <v>483.26796000000002</v>
      </c>
      <c r="J108" s="206">
        <v>457.59699999999998</v>
      </c>
      <c r="K108" s="206">
        <v>431.92995999999999</v>
      </c>
      <c r="L108" s="206">
        <v>406.25871999999998</v>
      </c>
      <c r="M108" s="206">
        <v>380.58887999999996</v>
      </c>
      <c r="N108" s="206">
        <v>354.91987999999998</v>
      </c>
      <c r="O108" s="206">
        <v>329.24919999999997</v>
      </c>
      <c r="P108" s="206">
        <v>303.58243999999996</v>
      </c>
      <c r="Q108" s="206">
        <v>277.91427999999996</v>
      </c>
      <c r="R108" s="206">
        <v>252.24471999999997</v>
      </c>
      <c r="S108" s="206">
        <v>226.59699999999998</v>
      </c>
      <c r="T108" s="206">
        <v>200.90504000000001</v>
      </c>
      <c r="U108" s="206">
        <v>175.27804</v>
      </c>
      <c r="V108" s="206">
        <v>149.66867999999999</v>
      </c>
      <c r="W108" s="206">
        <v>124.61959999999999</v>
      </c>
      <c r="X108" s="206">
        <v>101.83376</v>
      </c>
      <c r="Y108" s="206">
        <v>113.22667999999999</v>
      </c>
      <c r="Z108" s="206">
        <v>107.53022</v>
      </c>
      <c r="AA108" s="206">
        <v>110.37845</v>
      </c>
    </row>
    <row r="109" spans="1:28" x14ac:dyDescent="0.2">
      <c r="A109" s="234" t="s">
        <v>289</v>
      </c>
      <c r="B109" s="235">
        <v>327.93121178625364</v>
      </c>
      <c r="C109" s="235">
        <v>275.2395965501658</v>
      </c>
      <c r="D109" s="235">
        <v>262.19016337263184</v>
      </c>
      <c r="E109" s="235">
        <v>359.91055007647179</v>
      </c>
      <c r="F109" s="235">
        <v>350.79144327028132</v>
      </c>
      <c r="G109" s="235">
        <v>335.94875818803922</v>
      </c>
      <c r="H109" s="235">
        <v>318.98474569147436</v>
      </c>
      <c r="I109" s="235">
        <v>324.61611439176539</v>
      </c>
      <c r="J109" s="235">
        <v>284.68779841130481</v>
      </c>
      <c r="K109" s="235">
        <v>280.56077912102381</v>
      </c>
      <c r="L109" s="235">
        <v>271.46047155426851</v>
      </c>
      <c r="M109" s="235">
        <v>255.83480806691972</v>
      </c>
      <c r="N109" s="235">
        <v>254.00255976966906</v>
      </c>
      <c r="O109" s="235">
        <v>246.34163083129692</v>
      </c>
      <c r="P109" s="235">
        <v>259.56407423293507</v>
      </c>
      <c r="Q109" s="235">
        <v>249.6551037813382</v>
      </c>
      <c r="R109" s="235">
        <v>251.95304542312613</v>
      </c>
      <c r="S109" s="235">
        <v>243.21995457598922</v>
      </c>
      <c r="T109" s="235">
        <v>234.0825703770098</v>
      </c>
      <c r="U109" s="235">
        <v>227.21614771703352</v>
      </c>
      <c r="V109" s="235">
        <v>223.65496620626863</v>
      </c>
      <c r="W109" s="235">
        <v>226.04124674552551</v>
      </c>
      <c r="X109" s="235">
        <v>231.09067642151695</v>
      </c>
      <c r="Y109" s="235">
        <v>244.79589304647141</v>
      </c>
      <c r="Z109" s="235">
        <v>237.85177042256132</v>
      </c>
      <c r="AA109" s="235">
        <v>330.03135913363508</v>
      </c>
    </row>
    <row r="110" spans="1:28" x14ac:dyDescent="0.2">
      <c r="A110" s="234" t="s">
        <v>290</v>
      </c>
      <c r="B110" s="201">
        <v>0</v>
      </c>
      <c r="C110" s="201">
        <v>0</v>
      </c>
      <c r="D110" s="201">
        <v>0</v>
      </c>
      <c r="E110" s="201">
        <v>0</v>
      </c>
      <c r="F110" s="201">
        <v>0</v>
      </c>
      <c r="G110" s="201">
        <v>0</v>
      </c>
      <c r="H110" s="201">
        <v>0</v>
      </c>
      <c r="I110" s="201">
        <v>0</v>
      </c>
      <c r="J110" s="201">
        <v>0</v>
      </c>
      <c r="K110" s="201">
        <v>0</v>
      </c>
      <c r="L110" s="201">
        <v>0</v>
      </c>
      <c r="M110" s="201">
        <v>0</v>
      </c>
      <c r="N110" s="201">
        <v>0</v>
      </c>
      <c r="O110" s="201">
        <v>0</v>
      </c>
      <c r="P110" s="201">
        <v>0</v>
      </c>
      <c r="Q110" s="201">
        <v>0</v>
      </c>
      <c r="R110" s="201">
        <v>0</v>
      </c>
      <c r="S110" s="201">
        <v>0</v>
      </c>
      <c r="T110" s="201">
        <v>0</v>
      </c>
      <c r="U110" s="201">
        <v>0</v>
      </c>
      <c r="V110" s="201">
        <v>0</v>
      </c>
      <c r="W110" s="201">
        <v>0</v>
      </c>
      <c r="X110" s="201">
        <v>0</v>
      </c>
      <c r="Y110" s="201">
        <v>0</v>
      </c>
      <c r="Z110" s="201">
        <v>0</v>
      </c>
      <c r="AA110" s="201">
        <v>0</v>
      </c>
    </row>
    <row r="111" spans="1:28" x14ac:dyDescent="0.2">
      <c r="A111" s="233" t="s">
        <v>291</v>
      </c>
      <c r="B111" s="236">
        <v>13750.482465412924</v>
      </c>
      <c r="C111" s="236">
        <v>13039.122719905641</v>
      </c>
      <c r="D111" s="236">
        <v>12955.234694354374</v>
      </c>
      <c r="E111" s="236">
        <v>14788.121347616861</v>
      </c>
      <c r="F111" s="236">
        <v>14880.718756723832</v>
      </c>
      <c r="G111" s="236">
        <v>14797.184015618115</v>
      </c>
      <c r="H111" s="236">
        <v>14280.349522133714</v>
      </c>
      <c r="I111" s="236">
        <v>14214.682854254646</v>
      </c>
      <c r="J111" s="236">
        <v>13943.952858996716</v>
      </c>
      <c r="K111" s="236">
        <v>14123.923739345459</v>
      </c>
      <c r="L111" s="236">
        <v>14459.205778917745</v>
      </c>
      <c r="M111" s="236">
        <v>14409.785806387499</v>
      </c>
      <c r="N111" s="236">
        <v>14621.540826665132</v>
      </c>
      <c r="O111" s="236">
        <v>14453.945805861316</v>
      </c>
      <c r="P111" s="236">
        <v>14805.061296856044</v>
      </c>
      <c r="Q111" s="236">
        <v>14694.617536449581</v>
      </c>
      <c r="R111" s="236">
        <v>15132.030977964756</v>
      </c>
      <c r="S111" s="236">
        <v>15074.576100353439</v>
      </c>
      <c r="T111" s="236">
        <v>14829.970473830428</v>
      </c>
      <c r="U111" s="236">
        <v>14876.751307001723</v>
      </c>
      <c r="V111" s="236">
        <v>14673.909526921159</v>
      </c>
      <c r="W111" s="236">
        <v>15036.404771979278</v>
      </c>
      <c r="X111" s="236">
        <v>15222.255579847197</v>
      </c>
      <c r="Y111" s="236">
        <v>15520.511681483207</v>
      </c>
      <c r="Z111" s="236">
        <v>15310.415621115571</v>
      </c>
      <c r="AA111" s="236">
        <v>17124.880557382363</v>
      </c>
    </row>
    <row r="112" spans="1:28" x14ac:dyDescent="0.2">
      <c r="A112" s="234" t="s">
        <v>292</v>
      </c>
      <c r="B112" s="201">
        <v>7677.6462708929112</v>
      </c>
      <c r="C112" s="201">
        <v>7890.0452479477244</v>
      </c>
      <c r="D112" s="201">
        <v>8034.2311565855298</v>
      </c>
      <c r="E112" s="201">
        <v>8063.3438403525661</v>
      </c>
      <c r="F112" s="201">
        <v>8340.8337843211903</v>
      </c>
      <c r="G112" s="201">
        <v>8547.3122369394041</v>
      </c>
      <c r="H112" s="201">
        <v>8311.9152555820001</v>
      </c>
      <c r="I112" s="201">
        <v>8294.0616351883655</v>
      </c>
      <c r="J112" s="201">
        <v>8776.8343658619669</v>
      </c>
      <c r="K112" s="201">
        <v>9007.4416868820026</v>
      </c>
      <c r="L112" s="201">
        <v>9536.6241119266197</v>
      </c>
      <c r="M112" s="201">
        <v>9743.2383458403147</v>
      </c>
      <c r="N112" s="201">
        <v>9962.4674609656213</v>
      </c>
      <c r="O112" s="201">
        <v>10000.053661229907</v>
      </c>
      <c r="P112" s="201">
        <v>10139.439933353669</v>
      </c>
      <c r="Q112" s="201">
        <v>10207.701986074157</v>
      </c>
      <c r="R112" s="201">
        <v>10516.984103875051</v>
      </c>
      <c r="S112" s="201">
        <v>10693.482020872983</v>
      </c>
      <c r="T112" s="201">
        <v>10766.432365228746</v>
      </c>
      <c r="U112" s="201">
        <v>11068.333568249785</v>
      </c>
      <c r="V112" s="201">
        <v>11063.937830534309</v>
      </c>
      <c r="W112" s="201">
        <v>11442.666133890987</v>
      </c>
      <c r="X112" s="201">
        <v>11600.179133766913</v>
      </c>
      <c r="Y112" s="201">
        <v>11631.969260959842</v>
      </c>
      <c r="Z112" s="201">
        <v>11604.437485636476</v>
      </c>
      <c r="AA112" s="201">
        <v>11600.550059465157</v>
      </c>
    </row>
    <row r="113" spans="1:27" x14ac:dyDescent="0.2">
      <c r="A113" s="234" t="s">
        <v>293</v>
      </c>
      <c r="B113" s="201">
        <v>0</v>
      </c>
      <c r="C113" s="201">
        <v>0</v>
      </c>
      <c r="D113" s="201">
        <v>0</v>
      </c>
      <c r="E113" s="201">
        <v>0</v>
      </c>
      <c r="F113" s="201">
        <v>0</v>
      </c>
      <c r="G113" s="201">
        <v>0</v>
      </c>
      <c r="H113" s="201">
        <v>0</v>
      </c>
      <c r="I113" s="201">
        <v>0</v>
      </c>
      <c r="J113" s="201">
        <v>0</v>
      </c>
      <c r="K113" s="201">
        <v>0</v>
      </c>
      <c r="L113" s="201">
        <v>0</v>
      </c>
      <c r="M113" s="201">
        <v>0</v>
      </c>
      <c r="N113" s="201">
        <v>0</v>
      </c>
      <c r="O113" s="201">
        <v>0</v>
      </c>
      <c r="P113" s="201">
        <v>0</v>
      </c>
      <c r="Q113" s="201">
        <v>0</v>
      </c>
      <c r="R113" s="201">
        <v>0</v>
      </c>
      <c r="S113" s="201">
        <v>0</v>
      </c>
      <c r="T113" s="201">
        <v>0</v>
      </c>
      <c r="U113" s="201">
        <v>0</v>
      </c>
      <c r="V113" s="201">
        <v>0</v>
      </c>
      <c r="W113" s="201">
        <v>0</v>
      </c>
      <c r="X113" s="201">
        <v>0</v>
      </c>
      <c r="Y113" s="201">
        <v>0</v>
      </c>
      <c r="Z113" s="201">
        <v>0</v>
      </c>
      <c r="AA113" s="201">
        <v>0</v>
      </c>
    </row>
    <row r="114" spans="1:27" x14ac:dyDescent="0.2">
      <c r="A114" s="218" t="s">
        <v>294</v>
      </c>
      <c r="B114" s="201">
        <v>25.100758199999998</v>
      </c>
      <c r="C114" s="201">
        <v>26.180932399999996</v>
      </c>
      <c r="D114" s="201">
        <v>26.433220800000001</v>
      </c>
      <c r="E114" s="201">
        <v>27.442111199999999</v>
      </c>
      <c r="F114" s="201">
        <v>27.679852199999999</v>
      </c>
      <c r="G114" s="201">
        <v>26.760242600000005</v>
      </c>
      <c r="H114" s="201">
        <v>26.807929400000003</v>
      </c>
      <c r="I114" s="201">
        <v>27.195043399999996</v>
      </c>
      <c r="J114" s="201">
        <v>25.090956799999994</v>
      </c>
      <c r="K114" s="201">
        <v>25.870502000000002</v>
      </c>
      <c r="L114" s="201">
        <v>26.303223799999994</v>
      </c>
      <c r="M114" s="201">
        <v>26.823851599999998</v>
      </c>
      <c r="N114" s="201">
        <v>27.955138400000003</v>
      </c>
      <c r="O114" s="201">
        <v>28.937091399999993</v>
      </c>
      <c r="P114" s="201">
        <v>29.952269199999996</v>
      </c>
      <c r="Q114" s="201">
        <v>30.896483799999999</v>
      </c>
      <c r="R114" s="201">
        <v>32.374672400000009</v>
      </c>
      <c r="S114" s="201">
        <v>31.404700600000005</v>
      </c>
      <c r="T114" s="201">
        <v>31.234842799999999</v>
      </c>
      <c r="U114" s="201">
        <v>32.642366399999993</v>
      </c>
      <c r="V114" s="201">
        <v>32.558244599999988</v>
      </c>
      <c r="W114" s="201">
        <v>33.1210922</v>
      </c>
      <c r="X114" s="201">
        <v>34.341019999999993</v>
      </c>
      <c r="Y114" s="201">
        <v>37.277325399999995</v>
      </c>
      <c r="Z114" s="201">
        <v>35.217579599999993</v>
      </c>
      <c r="AA114" s="201">
        <v>35.798428399999999</v>
      </c>
    </row>
    <row r="115" spans="1:27" x14ac:dyDescent="0.2">
      <c r="A115" s="234" t="s">
        <v>295</v>
      </c>
      <c r="B115" s="201">
        <v>45.484704999999991</v>
      </c>
      <c r="C115" s="201">
        <v>43.919513399999992</v>
      </c>
      <c r="D115" s="201">
        <v>42.604044000000002</v>
      </c>
      <c r="E115" s="201">
        <v>45.593021600000007</v>
      </c>
      <c r="F115" s="201">
        <v>44.762800599999998</v>
      </c>
      <c r="G115" s="201">
        <v>45.032861999999994</v>
      </c>
      <c r="H115" s="201">
        <v>42.688722999999996</v>
      </c>
      <c r="I115" s="201">
        <v>39.953761399999991</v>
      </c>
      <c r="J115" s="201">
        <v>40.458552399999995</v>
      </c>
      <c r="K115" s="201">
        <v>40.650129800000002</v>
      </c>
      <c r="L115" s="201">
        <v>39.15814979999999</v>
      </c>
      <c r="M115" s="201">
        <v>39.053975799999989</v>
      </c>
      <c r="N115" s="201">
        <v>40.995681999999988</v>
      </c>
      <c r="O115" s="201">
        <v>38.843687399999993</v>
      </c>
      <c r="P115" s="201">
        <v>37.273336800000003</v>
      </c>
      <c r="Q115" s="201">
        <v>38.518363799999996</v>
      </c>
      <c r="R115" s="201">
        <v>40.176400600000008</v>
      </c>
      <c r="S115" s="201">
        <v>39.796378999999988</v>
      </c>
      <c r="T115" s="201">
        <v>37.468949000000009</v>
      </c>
      <c r="U115" s="201">
        <v>38.784054399999995</v>
      </c>
      <c r="V115" s="201">
        <v>37.449785799999994</v>
      </c>
      <c r="W115" s="201">
        <v>38.437265999999994</v>
      </c>
      <c r="X115" s="201">
        <v>37.719093999999998</v>
      </c>
      <c r="Y115" s="201">
        <v>39.270932399999992</v>
      </c>
      <c r="Z115" s="201">
        <v>37.694837599999993</v>
      </c>
      <c r="AA115" s="201">
        <v>37.831743599999996</v>
      </c>
    </row>
    <row r="116" spans="1:27" x14ac:dyDescent="0.2">
      <c r="A116" s="234" t="s">
        <v>296</v>
      </c>
      <c r="B116" s="201">
        <v>0</v>
      </c>
      <c r="C116" s="201">
        <v>0</v>
      </c>
      <c r="D116" s="201">
        <v>0</v>
      </c>
      <c r="E116" s="201">
        <v>0</v>
      </c>
      <c r="F116" s="201">
        <v>0</v>
      </c>
      <c r="G116" s="201">
        <v>0</v>
      </c>
      <c r="H116" s="201">
        <v>0</v>
      </c>
      <c r="I116" s="201">
        <v>0</v>
      </c>
      <c r="J116" s="201">
        <v>0</v>
      </c>
      <c r="K116" s="201">
        <v>0</v>
      </c>
      <c r="L116" s="201">
        <v>0</v>
      </c>
      <c r="M116" s="201">
        <v>0</v>
      </c>
      <c r="N116" s="201">
        <v>0</v>
      </c>
      <c r="O116" s="201">
        <v>0</v>
      </c>
      <c r="P116" s="201">
        <v>0</v>
      </c>
      <c r="Q116" s="201">
        <v>0</v>
      </c>
      <c r="R116" s="201">
        <v>0</v>
      </c>
      <c r="S116" s="201">
        <v>0</v>
      </c>
      <c r="T116" s="201">
        <v>0</v>
      </c>
      <c r="U116" s="201">
        <v>0</v>
      </c>
      <c r="V116" s="201">
        <v>0</v>
      </c>
      <c r="W116" s="201">
        <v>0</v>
      </c>
      <c r="X116" s="201">
        <v>0</v>
      </c>
      <c r="Y116" s="201">
        <v>0</v>
      </c>
      <c r="Z116" s="201">
        <v>0</v>
      </c>
      <c r="AA116" s="201">
        <v>0</v>
      </c>
    </row>
    <row r="117" spans="1:27" x14ac:dyDescent="0.2">
      <c r="A117" s="234" t="s">
        <v>297</v>
      </c>
      <c r="B117" s="201">
        <v>144.03217612000003</v>
      </c>
      <c r="C117" s="201">
        <v>139.41940628</v>
      </c>
      <c r="D117" s="201">
        <v>134.65881043999997</v>
      </c>
      <c r="E117" s="201">
        <v>129.97825764000001</v>
      </c>
      <c r="F117" s="201">
        <v>125.22019692000002</v>
      </c>
      <c r="G117" s="201">
        <v>121.26040975999996</v>
      </c>
      <c r="H117" s="201">
        <v>117.00575963999995</v>
      </c>
      <c r="I117" s="201">
        <v>112.21257068</v>
      </c>
      <c r="J117" s="201">
        <v>107.41915212000001</v>
      </c>
      <c r="K117" s="201">
        <v>102.62594803999998</v>
      </c>
      <c r="L117" s="201">
        <v>97.83286631999998</v>
      </c>
      <c r="M117" s="201">
        <v>93.039677359999999</v>
      </c>
      <c r="N117" s="201">
        <v>88.246366040000026</v>
      </c>
      <c r="O117" s="201">
        <v>82.397616280000008</v>
      </c>
      <c r="P117" s="201">
        <v>77.157996719999971</v>
      </c>
      <c r="Q117" s="201">
        <v>73.845917879999988</v>
      </c>
      <c r="R117" s="201">
        <v>70.62936692000001</v>
      </c>
      <c r="S117" s="201">
        <v>64.249939879999999</v>
      </c>
      <c r="T117" s="201">
        <v>56.404278280000014</v>
      </c>
      <c r="U117" s="201">
        <v>53.168090640000003</v>
      </c>
      <c r="V117" s="201">
        <v>47.158441119999985</v>
      </c>
      <c r="W117" s="201">
        <v>43.461055959999989</v>
      </c>
      <c r="X117" s="201">
        <v>38.990465919999998</v>
      </c>
      <c r="Y117" s="201">
        <v>42.89053174</v>
      </c>
      <c r="Z117" s="201">
        <v>40.308251829999989</v>
      </c>
      <c r="AA117" s="201">
        <v>40.900231784999988</v>
      </c>
    </row>
    <row r="118" spans="1:27" x14ac:dyDescent="0.2">
      <c r="A118" s="234" t="s">
        <v>298</v>
      </c>
      <c r="B118" s="201">
        <v>63.442822800000002</v>
      </c>
      <c r="C118" s="201">
        <v>61.014601200000001</v>
      </c>
      <c r="D118" s="201">
        <v>58.576030799999991</v>
      </c>
      <c r="E118" s="201">
        <v>56.155822799999989</v>
      </c>
      <c r="F118" s="201">
        <v>53.718663600000014</v>
      </c>
      <c r="G118" s="201">
        <v>51.521979600000009</v>
      </c>
      <c r="H118" s="201">
        <v>49.090582799999993</v>
      </c>
      <c r="I118" s="201">
        <v>46.642159200000002</v>
      </c>
      <c r="J118" s="201">
        <v>44.193517199999988</v>
      </c>
      <c r="K118" s="201">
        <v>41.745244800000002</v>
      </c>
      <c r="L118" s="201">
        <v>39.296560799999995</v>
      </c>
      <c r="M118" s="201">
        <v>36.848011200000002</v>
      </c>
      <c r="N118" s="201">
        <v>34.399537199999997</v>
      </c>
      <c r="O118" s="201">
        <v>30.940349999999992</v>
      </c>
      <c r="P118" s="201">
        <v>28.328411999999997</v>
      </c>
      <c r="Q118" s="201">
        <v>26.509845600000002</v>
      </c>
      <c r="R118" s="201">
        <v>24.9522336</v>
      </c>
      <c r="S118" s="201">
        <v>21.929165999999999</v>
      </c>
      <c r="T118" s="201">
        <v>17.780876400000007</v>
      </c>
      <c r="U118" s="201">
        <v>16.482849599999998</v>
      </c>
      <c r="V118" s="201">
        <v>13.248438</v>
      </c>
      <c r="W118" s="201">
        <v>11.775027600000001</v>
      </c>
      <c r="X118" s="201">
        <v>9.7828331999999989</v>
      </c>
      <c r="Y118" s="201">
        <v>11.363540999999998</v>
      </c>
      <c r="Z118" s="201">
        <v>10.3163529</v>
      </c>
      <c r="AA118" s="201">
        <v>10.576930350000003</v>
      </c>
    </row>
    <row r="119" spans="1:27" x14ac:dyDescent="0.2">
      <c r="A119" s="234" t="s">
        <v>299</v>
      </c>
      <c r="B119" s="201">
        <v>5541.1964457775512</v>
      </c>
      <c r="C119" s="201">
        <v>4621.195724177267</v>
      </c>
      <c r="D119" s="201">
        <v>4405.1682877619032</v>
      </c>
      <c r="E119" s="201">
        <v>6173.9425725149031</v>
      </c>
      <c r="F119" s="201">
        <v>5989.706484716552</v>
      </c>
      <c r="G119" s="201">
        <v>5694.1022361982468</v>
      </c>
      <c r="H119" s="201">
        <v>5424.4196993775658</v>
      </c>
      <c r="I119" s="201">
        <v>5375.4640147842983</v>
      </c>
      <c r="J119" s="201">
        <v>4626.7066533509633</v>
      </c>
      <c r="K119" s="201">
        <v>4556.3394633487696</v>
      </c>
      <c r="L119" s="201">
        <v>4372.5294140632132</v>
      </c>
      <c r="M119" s="201">
        <v>4097.8785738788547</v>
      </c>
      <c r="N119" s="201">
        <v>4087.7392089395908</v>
      </c>
      <c r="O119" s="201">
        <v>3890.3978035093583</v>
      </c>
      <c r="P119" s="201">
        <v>4094.1844507277683</v>
      </c>
      <c r="Q119" s="201">
        <v>3904.2591998535131</v>
      </c>
      <c r="R119" s="201">
        <v>3998.4970446744132</v>
      </c>
      <c r="S119" s="201">
        <v>3776.7738058252407</v>
      </c>
      <c r="T119" s="201">
        <v>3471.8150336397271</v>
      </c>
      <c r="U119" s="201">
        <v>3216.6606794822264</v>
      </c>
      <c r="V119" s="201">
        <v>3026.1957632403555</v>
      </c>
      <c r="W119" s="201">
        <v>2987.1704294057604</v>
      </c>
      <c r="X119" s="201">
        <v>3015.8139468465633</v>
      </c>
      <c r="Y119" s="201">
        <v>3262.8207163684615</v>
      </c>
      <c r="Z119" s="201">
        <v>3082.8541133358167</v>
      </c>
      <c r="AA119" s="201">
        <v>4844.6358638236006</v>
      </c>
    </row>
    <row r="120" spans="1:27" x14ac:dyDescent="0.2">
      <c r="A120" s="234" t="s">
        <v>300</v>
      </c>
      <c r="B120" s="206">
        <v>253.57928662246255</v>
      </c>
      <c r="C120" s="206">
        <v>257.34729450065049</v>
      </c>
      <c r="D120" s="206">
        <v>253.56314396694228</v>
      </c>
      <c r="E120" s="206">
        <v>291.66572150939237</v>
      </c>
      <c r="F120" s="206">
        <v>298.79697436609081</v>
      </c>
      <c r="G120" s="206">
        <v>311.19404852046569</v>
      </c>
      <c r="H120" s="206">
        <v>308.42157233414866</v>
      </c>
      <c r="I120" s="206">
        <v>319.15366960198332</v>
      </c>
      <c r="J120" s="206">
        <v>323.24966126378877</v>
      </c>
      <c r="K120" s="206">
        <v>349.25076447468547</v>
      </c>
      <c r="L120" s="206">
        <v>347.46145220791283</v>
      </c>
      <c r="M120" s="206">
        <v>372.90337070832845</v>
      </c>
      <c r="N120" s="206">
        <v>379.73743311991689</v>
      </c>
      <c r="O120" s="206">
        <v>382.37559604204932</v>
      </c>
      <c r="P120" s="206">
        <v>398.72489805460543</v>
      </c>
      <c r="Q120" s="206">
        <v>412.88573944191148</v>
      </c>
      <c r="R120" s="206">
        <v>448.41715589529167</v>
      </c>
      <c r="S120" s="206">
        <v>446.94008817521478</v>
      </c>
      <c r="T120" s="206">
        <v>448.83412848195474</v>
      </c>
      <c r="U120" s="206">
        <v>450.6796982297127</v>
      </c>
      <c r="V120" s="206">
        <v>453.36102362649399</v>
      </c>
      <c r="W120" s="206">
        <v>479.7737669225304</v>
      </c>
      <c r="X120" s="206">
        <v>485.42908611372013</v>
      </c>
      <c r="Y120" s="206">
        <v>494.91937361490011</v>
      </c>
      <c r="Z120" s="206">
        <v>499.58700021328031</v>
      </c>
      <c r="AA120" s="206">
        <v>554.58729995860813</v>
      </c>
    </row>
    <row r="121" spans="1:27" x14ac:dyDescent="0.2">
      <c r="A121" s="234" t="s">
        <v>301</v>
      </c>
      <c r="B121" s="201">
        <v>0</v>
      </c>
      <c r="C121" s="201">
        <v>0</v>
      </c>
      <c r="D121" s="201">
        <v>0</v>
      </c>
      <c r="E121" s="201">
        <v>0</v>
      </c>
      <c r="F121" s="201">
        <v>0</v>
      </c>
      <c r="G121" s="201">
        <v>0</v>
      </c>
      <c r="H121" s="201">
        <v>0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</row>
    <row r="122" spans="1:27" x14ac:dyDescent="0.2">
      <c r="A122" s="219" t="s">
        <v>302</v>
      </c>
      <c r="B122" s="237">
        <v>-148266.21663335664</v>
      </c>
      <c r="C122" s="237">
        <v>-148266.21663335664</v>
      </c>
      <c r="D122" s="237">
        <v>-148266.21663335664</v>
      </c>
      <c r="E122" s="237">
        <v>-148266.21663335664</v>
      </c>
      <c r="F122" s="237">
        <v>-148266.21663335664</v>
      </c>
      <c r="G122" s="237">
        <v>-148266.21663335664</v>
      </c>
      <c r="H122" s="237">
        <v>-148266.21663335664</v>
      </c>
      <c r="I122" s="237">
        <v>-148266.21663335664</v>
      </c>
      <c r="J122" s="237">
        <v>-148266.21663335664</v>
      </c>
      <c r="K122" s="237">
        <v>-148266.21663335664</v>
      </c>
      <c r="L122" s="237">
        <v>-148266.21663335664</v>
      </c>
      <c r="M122" s="237">
        <v>-148266.21663335664</v>
      </c>
      <c r="N122" s="237">
        <v>-151111.57837938677</v>
      </c>
      <c r="O122" s="237">
        <v>-151111.57837938677</v>
      </c>
      <c r="P122" s="237">
        <v>-151111.57837938677</v>
      </c>
      <c r="Q122" s="237">
        <v>-151111.57837938677</v>
      </c>
      <c r="R122" s="237">
        <v>-151111.57837938677</v>
      </c>
      <c r="S122" s="237">
        <v>-146576.58957791812</v>
      </c>
      <c r="T122" s="237">
        <v>-146576.58957791812</v>
      </c>
      <c r="U122" s="237">
        <v>-146576.58957791812</v>
      </c>
      <c r="V122" s="237">
        <v>-146576.58957791812</v>
      </c>
      <c r="W122" s="237">
        <v>-148346.06785521709</v>
      </c>
      <c r="X122" s="237">
        <v>-148346.06785521709</v>
      </c>
      <c r="Y122" s="237">
        <v>-148346.06785521709</v>
      </c>
      <c r="Z122" s="237">
        <v>-148346.06785521709</v>
      </c>
      <c r="AA122" s="237">
        <v>-148346.06785521709</v>
      </c>
    </row>
    <row r="123" spans="1:27" x14ac:dyDescent="0.2">
      <c r="A123" s="233" t="s">
        <v>303</v>
      </c>
      <c r="B123" s="229">
        <v>-138429.50198201134</v>
      </c>
      <c r="C123" s="229">
        <v>-138429.50198201134</v>
      </c>
      <c r="D123" s="229">
        <v>-138429.50198201134</v>
      </c>
      <c r="E123" s="229">
        <v>-138429.50198201134</v>
      </c>
      <c r="F123" s="229">
        <v>-138429.50198201134</v>
      </c>
      <c r="G123" s="229">
        <v>-138429.50198201134</v>
      </c>
      <c r="H123" s="229">
        <v>-138429.50198201134</v>
      </c>
      <c r="I123" s="229">
        <v>-138429.50198201134</v>
      </c>
      <c r="J123" s="229">
        <v>-138429.50198201134</v>
      </c>
      <c r="K123" s="229">
        <v>-138429.50198201134</v>
      </c>
      <c r="L123" s="229">
        <v>-138429.50198201134</v>
      </c>
      <c r="M123" s="229">
        <v>-138429.50198201134</v>
      </c>
      <c r="N123" s="229">
        <v>-140551.86857712138</v>
      </c>
      <c r="O123" s="229">
        <v>-140551.86857712138</v>
      </c>
      <c r="P123" s="229">
        <v>-140551.86857712138</v>
      </c>
      <c r="Q123" s="229">
        <v>-140551.86857712138</v>
      </c>
      <c r="R123" s="229">
        <v>-140551.86857712138</v>
      </c>
      <c r="S123" s="229">
        <v>-136891.25457808026</v>
      </c>
      <c r="T123" s="229">
        <v>-136891.25457808026</v>
      </c>
      <c r="U123" s="229">
        <v>-136891.25457808026</v>
      </c>
      <c r="V123" s="229">
        <v>-136891.25457808026</v>
      </c>
      <c r="W123" s="229">
        <v>-139970.12305081176</v>
      </c>
      <c r="X123" s="229">
        <v>-139970.12305081176</v>
      </c>
      <c r="Y123" s="229">
        <v>-139970.12305081176</v>
      </c>
      <c r="Z123" s="229">
        <v>-139970.12305081176</v>
      </c>
      <c r="AA123" s="229">
        <v>-139970.12305081176</v>
      </c>
    </row>
    <row r="124" spans="1:27" x14ac:dyDescent="0.2">
      <c r="A124" s="234" t="s">
        <v>304</v>
      </c>
      <c r="B124" s="222">
        <v>-134150.52496975457</v>
      </c>
      <c r="C124" s="222">
        <v>-134150.52496975457</v>
      </c>
      <c r="D124" s="222">
        <v>-134150.52496975457</v>
      </c>
      <c r="E124" s="222">
        <v>-134150.52496975457</v>
      </c>
      <c r="F124" s="222">
        <v>-134150.52496975457</v>
      </c>
      <c r="G124" s="222">
        <v>-134150.52496975457</v>
      </c>
      <c r="H124" s="222">
        <v>-134150.52496975457</v>
      </c>
      <c r="I124" s="222">
        <v>-134150.52496975457</v>
      </c>
      <c r="J124" s="222">
        <v>-134150.52496975457</v>
      </c>
      <c r="K124" s="222">
        <v>-134150.52496975457</v>
      </c>
      <c r="L124" s="222">
        <v>-134150.52496975457</v>
      </c>
      <c r="M124" s="222">
        <v>-134150.52496975457</v>
      </c>
      <c r="N124" s="222">
        <v>-138071.68309566166</v>
      </c>
      <c r="O124" s="222">
        <v>-138071.68309566166</v>
      </c>
      <c r="P124" s="222">
        <v>-138071.68309566166</v>
      </c>
      <c r="Q124" s="222">
        <v>-138071.68309566166</v>
      </c>
      <c r="R124" s="222">
        <v>-138071.68309566166</v>
      </c>
      <c r="S124" s="222">
        <v>-134360.43792405902</v>
      </c>
      <c r="T124" s="222">
        <v>-134360.43792405902</v>
      </c>
      <c r="U124" s="222">
        <v>-134360.43792405902</v>
      </c>
      <c r="V124" s="222">
        <v>-134360.43792405902</v>
      </c>
      <c r="W124" s="222">
        <v>-138504.68323550347</v>
      </c>
      <c r="X124" s="222">
        <v>-138504.68323550347</v>
      </c>
      <c r="Y124" s="222">
        <v>-138504.68323550347</v>
      </c>
      <c r="Z124" s="222">
        <v>-138504.68323550347</v>
      </c>
      <c r="AA124" s="222">
        <v>-138504.68323550347</v>
      </c>
    </row>
    <row r="125" spans="1:27" x14ac:dyDescent="0.2">
      <c r="A125" s="234" t="s">
        <v>305</v>
      </c>
      <c r="B125" s="222">
        <v>-4278.9770122567843</v>
      </c>
      <c r="C125" s="222">
        <v>-4278.9770122567843</v>
      </c>
      <c r="D125" s="222">
        <v>-4278.9770122567843</v>
      </c>
      <c r="E125" s="222">
        <v>-4278.9770122567843</v>
      </c>
      <c r="F125" s="222">
        <v>-4278.9770122567843</v>
      </c>
      <c r="G125" s="222">
        <v>-4278.9770122567843</v>
      </c>
      <c r="H125" s="222">
        <v>-4278.9770122567843</v>
      </c>
      <c r="I125" s="222">
        <v>-4278.9770122567843</v>
      </c>
      <c r="J125" s="222">
        <v>-4278.9770122567843</v>
      </c>
      <c r="K125" s="222">
        <v>-4278.9770122567843</v>
      </c>
      <c r="L125" s="222">
        <v>-4278.9770122567843</v>
      </c>
      <c r="M125" s="222">
        <v>-4278.9770122567843</v>
      </c>
      <c r="N125" s="222">
        <v>-2480.1854814597118</v>
      </c>
      <c r="O125" s="222">
        <v>-2480.1854814597118</v>
      </c>
      <c r="P125" s="222">
        <v>-2480.1854814597118</v>
      </c>
      <c r="Q125" s="222">
        <v>-2480.1854814597118</v>
      </c>
      <c r="R125" s="222">
        <v>-2480.1854814597118</v>
      </c>
      <c r="S125" s="222">
        <v>-2530.8166540212364</v>
      </c>
      <c r="T125" s="222">
        <v>-2530.8166540212364</v>
      </c>
      <c r="U125" s="222">
        <v>-2530.8166540212364</v>
      </c>
      <c r="V125" s="222">
        <v>-2530.8166540212364</v>
      </c>
      <c r="W125" s="222">
        <v>-1465.4398153082786</v>
      </c>
      <c r="X125" s="222">
        <v>-1465.4398153082786</v>
      </c>
      <c r="Y125" s="222">
        <v>-1465.4398153082786</v>
      </c>
      <c r="Z125" s="222">
        <v>-1465.4398153082786</v>
      </c>
      <c r="AA125" s="222">
        <v>-1465.4398153082786</v>
      </c>
    </row>
    <row r="126" spans="1:27" x14ac:dyDescent="0.2">
      <c r="A126" s="233" t="s">
        <v>306</v>
      </c>
      <c r="B126" s="229">
        <v>-1592.5894574455942</v>
      </c>
      <c r="C126" s="229">
        <v>-1592.5894574455942</v>
      </c>
      <c r="D126" s="229">
        <v>-1592.5894574455942</v>
      </c>
      <c r="E126" s="229">
        <v>-1592.5894574455942</v>
      </c>
      <c r="F126" s="229">
        <v>-1592.5894574455942</v>
      </c>
      <c r="G126" s="229">
        <v>-1592.5894574455942</v>
      </c>
      <c r="H126" s="229">
        <v>-1592.5894574455942</v>
      </c>
      <c r="I126" s="229">
        <v>-1592.5894574455942</v>
      </c>
      <c r="J126" s="229">
        <v>-1592.5894574455942</v>
      </c>
      <c r="K126" s="229">
        <v>-1592.5894574455942</v>
      </c>
      <c r="L126" s="229">
        <v>-1592.5894574455942</v>
      </c>
      <c r="M126" s="229">
        <v>-1592.5894574455942</v>
      </c>
      <c r="N126" s="229">
        <v>-2443.4311978728256</v>
      </c>
      <c r="O126" s="229">
        <v>-2443.4311978728256</v>
      </c>
      <c r="P126" s="229">
        <v>-2443.4311978728256</v>
      </c>
      <c r="Q126" s="229">
        <v>-2443.4311978728256</v>
      </c>
      <c r="R126" s="229">
        <v>-2443.4311978728256</v>
      </c>
      <c r="S126" s="229">
        <v>1692.307455161359</v>
      </c>
      <c r="T126" s="229">
        <v>1692.307455161359</v>
      </c>
      <c r="U126" s="229">
        <v>1692.307455161359</v>
      </c>
      <c r="V126" s="229">
        <v>1692.307455161359</v>
      </c>
      <c r="W126" s="229">
        <v>-876.01024724246781</v>
      </c>
      <c r="X126" s="229">
        <v>-876.01024724246781</v>
      </c>
      <c r="Y126" s="229">
        <v>-876.01024724246781</v>
      </c>
      <c r="Z126" s="229">
        <v>-876.01024724246781</v>
      </c>
      <c r="AA126" s="229">
        <v>-876.01024724246781</v>
      </c>
    </row>
    <row r="127" spans="1:27" x14ac:dyDescent="0.2">
      <c r="A127" s="234" t="s">
        <v>307</v>
      </c>
      <c r="B127" s="222">
        <v>-12551.079534596594</v>
      </c>
      <c r="C127" s="222">
        <v>-12551.079534596594</v>
      </c>
      <c r="D127" s="222">
        <v>-12551.079534596594</v>
      </c>
      <c r="E127" s="222">
        <v>-12551.079534596594</v>
      </c>
      <c r="F127" s="222">
        <v>-12551.079534596594</v>
      </c>
      <c r="G127" s="222">
        <v>-12551.079534596594</v>
      </c>
      <c r="H127" s="222">
        <v>-12551.079534596594</v>
      </c>
      <c r="I127" s="222">
        <v>-12551.079534596594</v>
      </c>
      <c r="J127" s="222">
        <v>-12551.079534596594</v>
      </c>
      <c r="K127" s="222">
        <v>-12551.079534596594</v>
      </c>
      <c r="L127" s="222">
        <v>-12551.079534596594</v>
      </c>
      <c r="M127" s="222">
        <v>-12551.079534596594</v>
      </c>
      <c r="N127" s="222">
        <v>-11555.339459341103</v>
      </c>
      <c r="O127" s="222">
        <v>-11555.339459341103</v>
      </c>
      <c r="P127" s="222">
        <v>-11555.339459341103</v>
      </c>
      <c r="Q127" s="222">
        <v>-11555.339459341103</v>
      </c>
      <c r="R127" s="222">
        <v>-11555.339459341103</v>
      </c>
      <c r="S127" s="222">
        <v>-11541.453827822375</v>
      </c>
      <c r="T127" s="222">
        <v>-11541.453827822375</v>
      </c>
      <c r="U127" s="222">
        <v>-11541.453827822375</v>
      </c>
      <c r="V127" s="222">
        <v>-11541.453827822375</v>
      </c>
      <c r="W127" s="222">
        <v>-12215.607132869525</v>
      </c>
      <c r="X127" s="222">
        <v>-12215.607132869525</v>
      </c>
      <c r="Y127" s="222">
        <v>-12215.607132869525</v>
      </c>
      <c r="Z127" s="222">
        <v>-12215.607132869525</v>
      </c>
      <c r="AA127" s="222">
        <v>-12215.607132869525</v>
      </c>
    </row>
    <row r="128" spans="1:27" x14ac:dyDescent="0.2">
      <c r="A128" s="234" t="s">
        <v>308</v>
      </c>
      <c r="B128" s="222">
        <v>10958.490077151</v>
      </c>
      <c r="C128" s="222">
        <v>10958.490077151</v>
      </c>
      <c r="D128" s="222">
        <v>10958.490077151</v>
      </c>
      <c r="E128" s="222">
        <v>10958.490077151</v>
      </c>
      <c r="F128" s="222">
        <v>10958.490077151</v>
      </c>
      <c r="G128" s="222">
        <v>10958.490077151</v>
      </c>
      <c r="H128" s="222">
        <v>10958.490077151</v>
      </c>
      <c r="I128" s="222">
        <v>10958.490077151</v>
      </c>
      <c r="J128" s="222">
        <v>10958.490077151</v>
      </c>
      <c r="K128" s="222">
        <v>10958.490077151</v>
      </c>
      <c r="L128" s="222">
        <v>10958.490077151</v>
      </c>
      <c r="M128" s="222">
        <v>10958.490077151</v>
      </c>
      <c r="N128" s="222">
        <v>9111.9082614682775</v>
      </c>
      <c r="O128" s="222">
        <v>9111.9082614682775</v>
      </c>
      <c r="P128" s="222">
        <v>9111.9082614682775</v>
      </c>
      <c r="Q128" s="222">
        <v>9111.9082614682775</v>
      </c>
      <c r="R128" s="222">
        <v>9111.9082614682775</v>
      </c>
      <c r="S128" s="222">
        <v>13233.761282983734</v>
      </c>
      <c r="T128" s="222">
        <v>13233.761282983734</v>
      </c>
      <c r="U128" s="222">
        <v>13233.761282983734</v>
      </c>
      <c r="V128" s="222">
        <v>13233.761282983734</v>
      </c>
      <c r="W128" s="222">
        <v>11339.596885627057</v>
      </c>
      <c r="X128" s="222">
        <v>11339.596885627057</v>
      </c>
      <c r="Y128" s="222">
        <v>11339.596885627057</v>
      </c>
      <c r="Z128" s="222">
        <v>11339.596885627057</v>
      </c>
      <c r="AA128" s="222">
        <v>11339.596885627057</v>
      </c>
    </row>
    <row r="129" spans="1:27" x14ac:dyDescent="0.2">
      <c r="A129" s="233" t="s">
        <v>309</v>
      </c>
      <c r="B129" s="229">
        <v>-10072.077665409161</v>
      </c>
      <c r="C129" s="229">
        <v>-10072.077665409161</v>
      </c>
      <c r="D129" s="229">
        <v>-10072.077665409161</v>
      </c>
      <c r="E129" s="229">
        <v>-10072.077665409161</v>
      </c>
      <c r="F129" s="229">
        <v>-10072.077665409161</v>
      </c>
      <c r="G129" s="229">
        <v>-10072.077665409161</v>
      </c>
      <c r="H129" s="229">
        <v>-10072.077665409161</v>
      </c>
      <c r="I129" s="229">
        <v>-10072.077665409161</v>
      </c>
      <c r="J129" s="229">
        <v>-10072.077665409161</v>
      </c>
      <c r="K129" s="229">
        <v>-10072.077665409161</v>
      </c>
      <c r="L129" s="229">
        <v>-10072.077665409161</v>
      </c>
      <c r="M129" s="229">
        <v>-10072.077665409161</v>
      </c>
      <c r="N129" s="229">
        <v>-10836.519581093067</v>
      </c>
      <c r="O129" s="229">
        <v>-10836.519581093067</v>
      </c>
      <c r="P129" s="229">
        <v>-10836.519581093067</v>
      </c>
      <c r="Q129" s="229">
        <v>-10836.519581093067</v>
      </c>
      <c r="R129" s="229">
        <v>-10836.519581093067</v>
      </c>
      <c r="S129" s="229">
        <v>-12236.036914129627</v>
      </c>
      <c r="T129" s="229">
        <v>-12236.036914129627</v>
      </c>
      <c r="U129" s="229">
        <v>-12236.036914129627</v>
      </c>
      <c r="V129" s="229">
        <v>-12236.036914129627</v>
      </c>
      <c r="W129" s="229">
        <v>-7836.4328474520953</v>
      </c>
      <c r="X129" s="229">
        <v>-7836.4328474520953</v>
      </c>
      <c r="Y129" s="229">
        <v>-7836.4328474520953</v>
      </c>
      <c r="Z129" s="229">
        <v>-7836.4328474520953</v>
      </c>
      <c r="AA129" s="229">
        <v>-7836.4328474520953</v>
      </c>
    </row>
    <row r="130" spans="1:27" x14ac:dyDescent="0.2">
      <c r="A130" s="234" t="s">
        <v>310</v>
      </c>
      <c r="B130" s="222">
        <v>-15674.44070375354</v>
      </c>
      <c r="C130" s="222">
        <v>-15674.44070375354</v>
      </c>
      <c r="D130" s="222">
        <v>-15674.44070375354</v>
      </c>
      <c r="E130" s="222">
        <v>-15674.44070375354</v>
      </c>
      <c r="F130" s="222">
        <v>-15674.44070375354</v>
      </c>
      <c r="G130" s="222">
        <v>-15674.44070375354</v>
      </c>
      <c r="H130" s="222">
        <v>-15674.44070375354</v>
      </c>
      <c r="I130" s="222">
        <v>-15674.44070375354</v>
      </c>
      <c r="J130" s="222">
        <v>-15674.44070375354</v>
      </c>
      <c r="K130" s="222">
        <v>-15674.44070375354</v>
      </c>
      <c r="L130" s="222">
        <v>-15674.44070375354</v>
      </c>
      <c r="M130" s="222">
        <v>-15674.44070375354</v>
      </c>
      <c r="N130" s="222">
        <v>-15551.327157508451</v>
      </c>
      <c r="O130" s="222">
        <v>-15551.327157508451</v>
      </c>
      <c r="P130" s="222">
        <v>-15551.327157508451</v>
      </c>
      <c r="Q130" s="222">
        <v>-15551.327157508451</v>
      </c>
      <c r="R130" s="222">
        <v>-15551.327157508451</v>
      </c>
      <c r="S130" s="222">
        <v>-16298.222623429338</v>
      </c>
      <c r="T130" s="222">
        <v>-16298.222623429338</v>
      </c>
      <c r="U130" s="222">
        <v>-16298.222623429338</v>
      </c>
      <c r="V130" s="222">
        <v>-16298.222623429338</v>
      </c>
      <c r="W130" s="222">
        <v>-16422.915972418112</v>
      </c>
      <c r="X130" s="222">
        <v>-16422.915972418112</v>
      </c>
      <c r="Y130" s="222">
        <v>-16422.915972418112</v>
      </c>
      <c r="Z130" s="222">
        <v>-16422.915972418112</v>
      </c>
      <c r="AA130" s="222">
        <v>-16422.915972418112</v>
      </c>
    </row>
    <row r="131" spans="1:27" x14ac:dyDescent="0.2">
      <c r="A131" s="234" t="s">
        <v>311</v>
      </c>
      <c r="B131" s="222">
        <v>5602.3630383443797</v>
      </c>
      <c r="C131" s="222">
        <v>5602.3630383443797</v>
      </c>
      <c r="D131" s="222">
        <v>5602.3630383443797</v>
      </c>
      <c r="E131" s="222">
        <v>5602.3630383443797</v>
      </c>
      <c r="F131" s="222">
        <v>5602.3630383443797</v>
      </c>
      <c r="G131" s="222">
        <v>5602.3630383443797</v>
      </c>
      <c r="H131" s="222">
        <v>5602.3630383443797</v>
      </c>
      <c r="I131" s="222">
        <v>5602.3630383443797</v>
      </c>
      <c r="J131" s="222">
        <v>5602.3630383443797</v>
      </c>
      <c r="K131" s="222">
        <v>5602.3630383443797</v>
      </c>
      <c r="L131" s="222">
        <v>5602.3630383443797</v>
      </c>
      <c r="M131" s="222">
        <v>5602.3630383443797</v>
      </c>
      <c r="N131" s="222">
        <v>4714.8075764153837</v>
      </c>
      <c r="O131" s="222">
        <v>4714.8075764153837</v>
      </c>
      <c r="P131" s="222">
        <v>4714.8075764153837</v>
      </c>
      <c r="Q131" s="222">
        <v>4714.8075764153837</v>
      </c>
      <c r="R131" s="222">
        <v>4714.8075764153837</v>
      </c>
      <c r="S131" s="222">
        <v>4062.1857092997102</v>
      </c>
      <c r="T131" s="222">
        <v>4062.1857092997102</v>
      </c>
      <c r="U131" s="222">
        <v>4062.1857092997102</v>
      </c>
      <c r="V131" s="222">
        <v>4062.1857092997102</v>
      </c>
      <c r="W131" s="222">
        <v>8586.4831249660165</v>
      </c>
      <c r="X131" s="222">
        <v>8586.4831249660165</v>
      </c>
      <c r="Y131" s="222">
        <v>8586.4831249660165</v>
      </c>
      <c r="Z131" s="222">
        <v>8586.4831249660165</v>
      </c>
      <c r="AA131" s="222">
        <v>8586.4831249660165</v>
      </c>
    </row>
    <row r="132" spans="1:27" x14ac:dyDescent="0.2">
      <c r="A132" s="233" t="s">
        <v>312</v>
      </c>
      <c r="B132" s="229">
        <v>171.63094871223001</v>
      </c>
      <c r="C132" s="229">
        <v>171.63094871223001</v>
      </c>
      <c r="D132" s="229">
        <v>171.63094871223001</v>
      </c>
      <c r="E132" s="229">
        <v>171.63094871223001</v>
      </c>
      <c r="F132" s="229">
        <v>171.63094871223001</v>
      </c>
      <c r="G132" s="229">
        <v>171.63094871223001</v>
      </c>
      <c r="H132" s="229">
        <v>171.63094871223001</v>
      </c>
      <c r="I132" s="229">
        <v>171.63094871223001</v>
      </c>
      <c r="J132" s="229">
        <v>171.63094871223001</v>
      </c>
      <c r="K132" s="229">
        <v>171.63094871223001</v>
      </c>
      <c r="L132" s="229">
        <v>171.63094871223001</v>
      </c>
      <c r="M132" s="229">
        <v>171.63094871223001</v>
      </c>
      <c r="N132" s="229">
        <v>1270.4086103392565</v>
      </c>
      <c r="O132" s="229">
        <v>1270.4086103392565</v>
      </c>
      <c r="P132" s="229">
        <v>1270.4086103392565</v>
      </c>
      <c r="Q132" s="229">
        <v>1270.4086103392565</v>
      </c>
      <c r="R132" s="229">
        <v>1270.4086103392565</v>
      </c>
      <c r="S132" s="229">
        <v>111.76140905989911</v>
      </c>
      <c r="T132" s="229">
        <v>111.76140905989911</v>
      </c>
      <c r="U132" s="229">
        <v>111.76140905989911</v>
      </c>
      <c r="V132" s="229">
        <v>111.76140905989911</v>
      </c>
      <c r="W132" s="229">
        <v>44.574208906753505</v>
      </c>
      <c r="X132" s="229">
        <v>44.574208906753505</v>
      </c>
      <c r="Y132" s="229">
        <v>44.574208906753505</v>
      </c>
      <c r="Z132" s="229">
        <v>44.574208906753505</v>
      </c>
      <c r="AA132" s="229">
        <v>44.574208906753505</v>
      </c>
    </row>
    <row r="133" spans="1:27" x14ac:dyDescent="0.2">
      <c r="A133" s="234" t="s">
        <v>313</v>
      </c>
      <c r="B133" s="238">
        <v>0</v>
      </c>
      <c r="C133" s="238">
        <v>0</v>
      </c>
      <c r="D133" s="238">
        <v>0</v>
      </c>
      <c r="E133" s="238">
        <v>0</v>
      </c>
      <c r="F133" s="238">
        <v>0</v>
      </c>
      <c r="G133" s="238">
        <v>0</v>
      </c>
      <c r="H133" s="238">
        <v>0</v>
      </c>
      <c r="I133" s="238">
        <v>0</v>
      </c>
      <c r="J133" s="238">
        <v>0</v>
      </c>
      <c r="K133" s="238">
        <v>0</v>
      </c>
      <c r="L133" s="238">
        <v>0</v>
      </c>
      <c r="M133" s="238">
        <v>0</v>
      </c>
      <c r="N133" s="238">
        <v>0</v>
      </c>
      <c r="O133" s="238">
        <v>0</v>
      </c>
      <c r="P133" s="238">
        <v>0</v>
      </c>
      <c r="Q133" s="238">
        <v>0</v>
      </c>
      <c r="R133" s="238">
        <v>0</v>
      </c>
      <c r="S133" s="238">
        <v>0</v>
      </c>
      <c r="T133" s="238">
        <v>0</v>
      </c>
      <c r="U133" s="238">
        <v>0</v>
      </c>
      <c r="V133" s="238">
        <v>0</v>
      </c>
      <c r="W133" s="238">
        <v>0</v>
      </c>
      <c r="X133" s="238">
        <v>0</v>
      </c>
      <c r="Y133" s="238">
        <v>0</v>
      </c>
      <c r="Z133" s="238">
        <v>0</v>
      </c>
      <c r="AA133" s="238">
        <v>0</v>
      </c>
    </row>
    <row r="134" spans="1:27" x14ac:dyDescent="0.2">
      <c r="A134" s="234" t="s">
        <v>314</v>
      </c>
      <c r="B134" s="201">
        <v>171.63094871223001</v>
      </c>
      <c r="C134" s="201">
        <v>171.63094871223001</v>
      </c>
      <c r="D134" s="201">
        <v>171.63094871223001</v>
      </c>
      <c r="E134" s="201">
        <v>171.63094871223001</v>
      </c>
      <c r="F134" s="201">
        <v>171.63094871223001</v>
      </c>
      <c r="G134" s="201">
        <v>171.63094871223001</v>
      </c>
      <c r="H134" s="201">
        <v>171.63094871223001</v>
      </c>
      <c r="I134" s="201">
        <v>171.63094871223001</v>
      </c>
      <c r="J134" s="201">
        <v>171.63094871223001</v>
      </c>
      <c r="K134" s="201">
        <v>171.63094871223001</v>
      </c>
      <c r="L134" s="201">
        <v>171.63094871223001</v>
      </c>
      <c r="M134" s="201">
        <v>171.63094871223001</v>
      </c>
      <c r="N134" s="201">
        <v>1270.4086103392565</v>
      </c>
      <c r="O134" s="201">
        <v>1270.4086103392565</v>
      </c>
      <c r="P134" s="201">
        <v>1270.4086103392565</v>
      </c>
      <c r="Q134" s="201">
        <v>1270.4086103392565</v>
      </c>
      <c r="R134" s="201">
        <v>1270.4086103392565</v>
      </c>
      <c r="S134" s="201">
        <v>111.76140905989911</v>
      </c>
      <c r="T134" s="201">
        <v>111.76140905989911</v>
      </c>
      <c r="U134" s="201">
        <v>111.76140905989911</v>
      </c>
      <c r="V134" s="201">
        <v>111.76140905989911</v>
      </c>
      <c r="W134" s="201">
        <v>44.574208906753505</v>
      </c>
      <c r="X134" s="201">
        <v>44.574208906753505</v>
      </c>
      <c r="Y134" s="201">
        <v>44.574208906753505</v>
      </c>
      <c r="Z134" s="201">
        <v>44.574208906753505</v>
      </c>
      <c r="AA134" s="201">
        <v>44.574208906753505</v>
      </c>
    </row>
    <row r="135" spans="1:27" x14ac:dyDescent="0.2">
      <c r="A135" s="233" t="s">
        <v>315</v>
      </c>
      <c r="B135" s="229">
        <v>1606.137033003313</v>
      </c>
      <c r="C135" s="229">
        <v>1606.137033003313</v>
      </c>
      <c r="D135" s="229">
        <v>1606.137033003313</v>
      </c>
      <c r="E135" s="229">
        <v>1606.137033003313</v>
      </c>
      <c r="F135" s="229">
        <v>1606.137033003313</v>
      </c>
      <c r="G135" s="229">
        <v>1606.137033003313</v>
      </c>
      <c r="H135" s="229">
        <v>1606.137033003313</v>
      </c>
      <c r="I135" s="229">
        <v>1606.137033003313</v>
      </c>
      <c r="J135" s="229">
        <v>1606.137033003313</v>
      </c>
      <c r="K135" s="229">
        <v>1606.137033003313</v>
      </c>
      <c r="L135" s="229">
        <v>1606.137033003313</v>
      </c>
      <c r="M135" s="229">
        <v>1606.137033003313</v>
      </c>
      <c r="N135" s="229">
        <v>1240.4822998735349</v>
      </c>
      <c r="O135" s="229">
        <v>1240.4822998735349</v>
      </c>
      <c r="P135" s="229">
        <v>1240.4822998735349</v>
      </c>
      <c r="Q135" s="229">
        <v>1240.4822998735349</v>
      </c>
      <c r="R135" s="229">
        <v>1240.4822998735349</v>
      </c>
      <c r="S135" s="229">
        <v>552.77503730433068</v>
      </c>
      <c r="T135" s="229">
        <v>552.77503730433068</v>
      </c>
      <c r="U135" s="229">
        <v>552.77503730433068</v>
      </c>
      <c r="V135" s="229">
        <v>552.77503730433068</v>
      </c>
      <c r="W135" s="229">
        <v>137.56533797195547</v>
      </c>
      <c r="X135" s="229">
        <v>137.56533797195547</v>
      </c>
      <c r="Y135" s="229">
        <v>137.56533797195547</v>
      </c>
      <c r="Z135" s="229">
        <v>137.56533797195547</v>
      </c>
      <c r="AA135" s="229">
        <v>137.56533797195547</v>
      </c>
    </row>
    <row r="136" spans="1:27" x14ac:dyDescent="0.2">
      <c r="A136" s="234" t="s">
        <v>316</v>
      </c>
      <c r="B136" s="238">
        <v>0</v>
      </c>
      <c r="C136" s="238">
        <v>0</v>
      </c>
      <c r="D136" s="238">
        <v>0</v>
      </c>
      <c r="E136" s="238">
        <v>0</v>
      </c>
      <c r="F136" s="238">
        <v>0</v>
      </c>
      <c r="G136" s="238">
        <v>0</v>
      </c>
      <c r="H136" s="238">
        <v>0</v>
      </c>
      <c r="I136" s="238">
        <v>0</v>
      </c>
      <c r="J136" s="238">
        <v>0</v>
      </c>
      <c r="K136" s="238">
        <v>0</v>
      </c>
      <c r="L136" s="238">
        <v>0</v>
      </c>
      <c r="M136" s="238">
        <v>0</v>
      </c>
      <c r="N136" s="238">
        <v>0</v>
      </c>
      <c r="O136" s="238">
        <v>0</v>
      </c>
      <c r="P136" s="238">
        <v>0</v>
      </c>
      <c r="Q136" s="238">
        <v>0</v>
      </c>
      <c r="R136" s="238">
        <v>0</v>
      </c>
      <c r="S136" s="238">
        <v>0</v>
      </c>
      <c r="T136" s="238">
        <v>0</v>
      </c>
      <c r="U136" s="238">
        <v>0</v>
      </c>
      <c r="V136" s="238">
        <v>0</v>
      </c>
      <c r="W136" s="238">
        <v>0</v>
      </c>
      <c r="X136" s="238">
        <v>0</v>
      </c>
      <c r="Y136" s="238">
        <v>0</v>
      </c>
      <c r="Z136" s="238">
        <v>0</v>
      </c>
      <c r="AA136" s="238">
        <v>0</v>
      </c>
    </row>
    <row r="137" spans="1:27" x14ac:dyDescent="0.2">
      <c r="A137" s="234" t="s">
        <v>317</v>
      </c>
      <c r="B137" s="201">
        <v>1606.137033003313</v>
      </c>
      <c r="C137" s="201">
        <v>1606.137033003313</v>
      </c>
      <c r="D137" s="201">
        <v>1606.137033003313</v>
      </c>
      <c r="E137" s="201">
        <v>1606.137033003313</v>
      </c>
      <c r="F137" s="201">
        <v>1606.137033003313</v>
      </c>
      <c r="G137" s="201">
        <v>1606.137033003313</v>
      </c>
      <c r="H137" s="201">
        <v>1606.137033003313</v>
      </c>
      <c r="I137" s="201">
        <v>1606.137033003313</v>
      </c>
      <c r="J137" s="201">
        <v>1606.137033003313</v>
      </c>
      <c r="K137" s="201">
        <v>1606.137033003313</v>
      </c>
      <c r="L137" s="201">
        <v>1606.137033003313</v>
      </c>
      <c r="M137" s="201">
        <v>1606.137033003313</v>
      </c>
      <c r="N137" s="201">
        <v>1240.4822998735349</v>
      </c>
      <c r="O137" s="201">
        <v>1240.4822998735349</v>
      </c>
      <c r="P137" s="201">
        <v>1240.4822998735349</v>
      </c>
      <c r="Q137" s="201">
        <v>1240.4822998735349</v>
      </c>
      <c r="R137" s="201">
        <v>1240.4822998735349</v>
      </c>
      <c r="S137" s="201">
        <v>552.77503730433068</v>
      </c>
      <c r="T137" s="201">
        <v>552.77503730433068</v>
      </c>
      <c r="U137" s="201">
        <v>552.77503730433068</v>
      </c>
      <c r="V137" s="201">
        <v>552.77503730433068</v>
      </c>
      <c r="W137" s="201">
        <v>137.56533797195547</v>
      </c>
      <c r="X137" s="201">
        <v>137.56533797195547</v>
      </c>
      <c r="Y137" s="201">
        <v>137.56533797195547</v>
      </c>
      <c r="Z137" s="201">
        <v>137.56533797195547</v>
      </c>
      <c r="AA137" s="201">
        <v>137.56533797195547</v>
      </c>
    </row>
    <row r="138" spans="1:27" x14ac:dyDescent="0.2">
      <c r="A138" s="233" t="s">
        <v>318</v>
      </c>
      <c r="B138" s="229">
        <v>50.184489793911389</v>
      </c>
      <c r="C138" s="229">
        <v>50.184489793911389</v>
      </c>
      <c r="D138" s="229">
        <v>50.184489793911389</v>
      </c>
      <c r="E138" s="229">
        <v>50.184489793911389</v>
      </c>
      <c r="F138" s="229">
        <v>50.184489793911389</v>
      </c>
      <c r="G138" s="229">
        <v>50.184489793911389</v>
      </c>
      <c r="H138" s="229">
        <v>50.184489793911389</v>
      </c>
      <c r="I138" s="229">
        <v>50.184489793911389</v>
      </c>
      <c r="J138" s="229">
        <v>50.184489793911389</v>
      </c>
      <c r="K138" s="229">
        <v>50.184489793911389</v>
      </c>
      <c r="L138" s="229">
        <v>50.184489793911389</v>
      </c>
      <c r="M138" s="229">
        <v>50.184489793911389</v>
      </c>
      <c r="N138" s="229">
        <v>209.35006648771872</v>
      </c>
      <c r="O138" s="229">
        <v>209.35006648771872</v>
      </c>
      <c r="P138" s="229">
        <v>209.35006648771872</v>
      </c>
      <c r="Q138" s="229">
        <v>209.35006648771872</v>
      </c>
      <c r="R138" s="229">
        <v>209.35006648771872</v>
      </c>
      <c r="S138" s="229">
        <v>193.85801276618957</v>
      </c>
      <c r="T138" s="229">
        <v>193.85801276618957</v>
      </c>
      <c r="U138" s="229">
        <v>193.85801276618957</v>
      </c>
      <c r="V138" s="229">
        <v>193.85801276618957</v>
      </c>
      <c r="W138" s="229">
        <v>154.35874341049893</v>
      </c>
      <c r="X138" s="229">
        <v>154.35874341049893</v>
      </c>
      <c r="Y138" s="229">
        <v>154.35874341049893</v>
      </c>
      <c r="Z138" s="229">
        <v>154.35874341049893</v>
      </c>
      <c r="AA138" s="229">
        <v>154.35874341049893</v>
      </c>
    </row>
    <row r="139" spans="1:27" x14ac:dyDescent="0.2">
      <c r="A139" s="234" t="s">
        <v>319</v>
      </c>
      <c r="B139" s="238">
        <v>0</v>
      </c>
      <c r="C139" s="238">
        <v>0</v>
      </c>
      <c r="D139" s="238">
        <v>0</v>
      </c>
      <c r="E139" s="238">
        <v>0</v>
      </c>
      <c r="F139" s="238">
        <v>0</v>
      </c>
      <c r="G139" s="238">
        <v>0</v>
      </c>
      <c r="H139" s="238">
        <v>0</v>
      </c>
      <c r="I139" s="238">
        <v>0</v>
      </c>
      <c r="J139" s="238">
        <v>0</v>
      </c>
      <c r="K139" s="238">
        <v>0</v>
      </c>
      <c r="L139" s="238">
        <v>0</v>
      </c>
      <c r="M139" s="238">
        <v>0</v>
      </c>
      <c r="N139" s="238">
        <v>0</v>
      </c>
      <c r="O139" s="238">
        <v>0</v>
      </c>
      <c r="P139" s="238">
        <v>0</v>
      </c>
      <c r="Q139" s="238">
        <v>0</v>
      </c>
      <c r="R139" s="238">
        <v>0</v>
      </c>
      <c r="S139" s="238">
        <v>0</v>
      </c>
      <c r="T139" s="238">
        <v>0</v>
      </c>
      <c r="U139" s="238">
        <v>0</v>
      </c>
      <c r="V139" s="238">
        <v>0</v>
      </c>
      <c r="W139" s="238">
        <v>0</v>
      </c>
      <c r="X139" s="238">
        <v>0</v>
      </c>
      <c r="Y139" s="238">
        <v>0</v>
      </c>
      <c r="Z139" s="238">
        <v>0</v>
      </c>
      <c r="AA139" s="238">
        <v>0</v>
      </c>
    </row>
    <row r="140" spans="1:27" x14ac:dyDescent="0.2">
      <c r="A140" s="234" t="s">
        <v>320</v>
      </c>
      <c r="B140" s="201">
        <v>50.184489793911389</v>
      </c>
      <c r="C140" s="201">
        <v>50.184489793911389</v>
      </c>
      <c r="D140" s="201">
        <v>50.184489793911389</v>
      </c>
      <c r="E140" s="201">
        <v>50.184489793911389</v>
      </c>
      <c r="F140" s="201">
        <v>50.184489793911389</v>
      </c>
      <c r="G140" s="201">
        <v>50.184489793911389</v>
      </c>
      <c r="H140" s="201">
        <v>50.184489793911389</v>
      </c>
      <c r="I140" s="201">
        <v>50.184489793911389</v>
      </c>
      <c r="J140" s="201">
        <v>50.184489793911389</v>
      </c>
      <c r="K140" s="201">
        <v>50.184489793911389</v>
      </c>
      <c r="L140" s="201">
        <v>50.184489793911389</v>
      </c>
      <c r="M140" s="201">
        <v>50.184489793911389</v>
      </c>
      <c r="N140" s="201">
        <v>209.35006648771872</v>
      </c>
      <c r="O140" s="201">
        <v>209.35006648771872</v>
      </c>
      <c r="P140" s="201">
        <v>209.35006648771872</v>
      </c>
      <c r="Q140" s="201">
        <v>209.35006648771872</v>
      </c>
      <c r="R140" s="201">
        <v>209.35006648771872</v>
      </c>
      <c r="S140" s="201">
        <v>193.85801276618957</v>
      </c>
      <c r="T140" s="201">
        <v>193.85801276618957</v>
      </c>
      <c r="U140" s="201">
        <v>193.85801276618957</v>
      </c>
      <c r="V140" s="201">
        <v>193.85801276618957</v>
      </c>
      <c r="W140" s="201">
        <v>154.35874341049893</v>
      </c>
      <c r="X140" s="201">
        <v>154.35874341049893</v>
      </c>
      <c r="Y140" s="201">
        <v>154.35874341049893</v>
      </c>
      <c r="Z140" s="201">
        <v>154.35874341049893</v>
      </c>
      <c r="AA140" s="201">
        <v>154.35874341049893</v>
      </c>
    </row>
    <row r="141" spans="1:27" x14ac:dyDescent="0.2">
      <c r="A141" s="219" t="s">
        <v>321</v>
      </c>
      <c r="B141" s="239">
        <v>31599.178138809148</v>
      </c>
      <c r="C141" s="239">
        <v>29859.354364609342</v>
      </c>
      <c r="D141" s="239">
        <v>30031.923871459283</v>
      </c>
      <c r="E141" s="239">
        <v>29517.511302350278</v>
      </c>
      <c r="F141" s="239">
        <v>30120.532956522744</v>
      </c>
      <c r="G141" s="239">
        <v>29645.995163202319</v>
      </c>
      <c r="H141" s="239">
        <v>29932.4881681898</v>
      </c>
      <c r="I141" s="239">
        <v>29918.385133663036</v>
      </c>
      <c r="J141" s="239">
        <v>32716.415048157356</v>
      </c>
      <c r="K141" s="239">
        <v>30148.464632012554</v>
      </c>
      <c r="L141" s="239">
        <v>30295.924208693727</v>
      </c>
      <c r="M141" s="239">
        <v>30508.471005736035</v>
      </c>
      <c r="N141" s="239">
        <v>28564.326803668093</v>
      </c>
      <c r="O141" s="239">
        <v>29350.021287853018</v>
      </c>
      <c r="P141" s="239">
        <v>28635.976627388201</v>
      </c>
      <c r="Q141" s="239">
        <v>30433.465769138191</v>
      </c>
      <c r="R141" s="239">
        <v>29783.944091176094</v>
      </c>
      <c r="S141" s="239">
        <v>30547.839236730171</v>
      </c>
      <c r="T141" s="239">
        <v>29411.446729500789</v>
      </c>
      <c r="U141" s="239">
        <v>29962.858397224707</v>
      </c>
      <c r="V141" s="239">
        <v>29864.838359790141</v>
      </c>
      <c r="W141" s="239">
        <v>32349.340419527718</v>
      </c>
      <c r="X141" s="239">
        <v>31038.539445418573</v>
      </c>
      <c r="Y141" s="239">
        <v>31754.116086118476</v>
      </c>
      <c r="Z141" s="239">
        <v>32046.767497393746</v>
      </c>
      <c r="AA141" s="239">
        <v>31491.90307019871</v>
      </c>
    </row>
    <row r="142" spans="1:27" x14ac:dyDescent="0.2">
      <c r="A142" s="233" t="s">
        <v>322</v>
      </c>
      <c r="B142" s="240">
        <v>634.40145426735307</v>
      </c>
      <c r="C142" s="240">
        <v>604.1806205982399</v>
      </c>
      <c r="D142" s="240">
        <v>684.08687955807409</v>
      </c>
      <c r="E142" s="240">
        <v>654.74198622994754</v>
      </c>
      <c r="F142" s="240">
        <v>649.95177205580069</v>
      </c>
      <c r="G142" s="240">
        <v>1687.9067181327473</v>
      </c>
      <c r="H142" s="240">
        <v>1559.5607231080628</v>
      </c>
      <c r="I142" s="240">
        <v>1002.9810821270477</v>
      </c>
      <c r="J142" s="240">
        <v>3179.9435055584081</v>
      </c>
      <c r="K142" s="240">
        <v>1400.8914778499657</v>
      </c>
      <c r="L142" s="240">
        <v>1382.3714658218119</v>
      </c>
      <c r="M142" s="240">
        <v>1094.6586630900392</v>
      </c>
      <c r="N142" s="240">
        <v>1365.4394317645579</v>
      </c>
      <c r="O142" s="240">
        <v>1800.4633200767476</v>
      </c>
      <c r="P142" s="240">
        <v>1023.6629915761421</v>
      </c>
      <c r="Q142" s="240">
        <v>1561.6194023701369</v>
      </c>
      <c r="R142" s="240">
        <v>1503.0503932482411</v>
      </c>
      <c r="S142" s="240">
        <v>1264.5033540329523</v>
      </c>
      <c r="T142" s="240">
        <v>1510.7814209342077</v>
      </c>
      <c r="U142" s="240">
        <v>1644.5066487920606</v>
      </c>
      <c r="V142" s="240">
        <v>1131.7576382784071</v>
      </c>
      <c r="W142" s="240">
        <v>3929.5647767277019</v>
      </c>
      <c r="X142" s="240">
        <v>1665.5371362740734</v>
      </c>
      <c r="Y142" s="240">
        <v>1823.3947668908627</v>
      </c>
      <c r="Z142" s="240">
        <v>1242.8873175442002</v>
      </c>
      <c r="AA142" s="240">
        <v>1151.4887462610084</v>
      </c>
    </row>
    <row r="143" spans="1:27" x14ac:dyDescent="0.2">
      <c r="A143" s="234" t="s">
        <v>323</v>
      </c>
      <c r="B143" s="204">
        <v>0</v>
      </c>
      <c r="C143" s="204">
        <v>0</v>
      </c>
      <c r="D143" s="204">
        <v>0</v>
      </c>
      <c r="E143" s="204">
        <v>0</v>
      </c>
      <c r="F143" s="204">
        <v>0</v>
      </c>
      <c r="G143" s="204">
        <v>915.49824154851149</v>
      </c>
      <c r="H143" s="204">
        <v>751.30665639081997</v>
      </c>
      <c r="I143" s="204">
        <v>255.81056789238446</v>
      </c>
      <c r="J143" s="204">
        <v>2078.6588810495841</v>
      </c>
      <c r="K143" s="204">
        <v>610.49635506449613</v>
      </c>
      <c r="L143" s="204">
        <v>600.10298043576256</v>
      </c>
      <c r="M143" s="204">
        <v>285.00782990300752</v>
      </c>
      <c r="N143" s="204">
        <v>529.82881431534622</v>
      </c>
      <c r="O143" s="204">
        <v>897.98918968096746</v>
      </c>
      <c r="P143" s="204">
        <v>187.1245206679522</v>
      </c>
      <c r="Q143" s="204">
        <v>649.58741066616199</v>
      </c>
      <c r="R143" s="204">
        <v>638.30982117014014</v>
      </c>
      <c r="S143" s="204">
        <v>394.65228648013118</v>
      </c>
      <c r="T143" s="204">
        <v>572.36110065776074</v>
      </c>
      <c r="U143" s="204">
        <v>733.75102617460504</v>
      </c>
      <c r="V143" s="204">
        <v>265.45184912108988</v>
      </c>
      <c r="W143" s="204">
        <v>2817.4400844424754</v>
      </c>
      <c r="X143" s="204">
        <v>606.9647076586657</v>
      </c>
      <c r="Y143" s="204">
        <v>647.48483645554654</v>
      </c>
      <c r="Z143" s="204">
        <v>210.18221440175688</v>
      </c>
      <c r="AA143" s="204">
        <v>228.76082049087529</v>
      </c>
    </row>
    <row r="144" spans="1:27" x14ac:dyDescent="0.2">
      <c r="A144" s="234" t="s">
        <v>324</v>
      </c>
      <c r="B144" s="201">
        <v>634.40145426735307</v>
      </c>
      <c r="C144" s="201">
        <v>604.1806205982399</v>
      </c>
      <c r="D144" s="201">
        <v>684.08687955807409</v>
      </c>
      <c r="E144" s="201">
        <v>654.74198622994754</v>
      </c>
      <c r="F144" s="201">
        <v>649.95177205580069</v>
      </c>
      <c r="G144" s="201">
        <v>680.41140637465389</v>
      </c>
      <c r="H144" s="201">
        <v>715.35270260988898</v>
      </c>
      <c r="I144" s="201">
        <v>698.84235007072243</v>
      </c>
      <c r="J144" s="201">
        <v>735.53457773757304</v>
      </c>
      <c r="K144" s="201">
        <v>699.08457058451654</v>
      </c>
      <c r="L144" s="201">
        <v>677.04153281736262</v>
      </c>
      <c r="M144" s="201">
        <v>742.40613483564005</v>
      </c>
      <c r="N144" s="201">
        <v>744.43235555853039</v>
      </c>
      <c r="O144" s="201">
        <v>794.19488891743993</v>
      </c>
      <c r="P144" s="201">
        <v>797.22053418085022</v>
      </c>
      <c r="Q144" s="201">
        <v>779.95764574569625</v>
      </c>
      <c r="R144" s="201">
        <v>776.51670181584075</v>
      </c>
      <c r="S144" s="201">
        <v>810.2826270549192</v>
      </c>
      <c r="T144" s="201">
        <v>832.71371171256874</v>
      </c>
      <c r="U144" s="201">
        <v>764.54348862681775</v>
      </c>
      <c r="V144" s="201">
        <v>809.57015728060537</v>
      </c>
      <c r="W144" s="201">
        <v>731.44947614210321</v>
      </c>
      <c r="X144" s="201">
        <v>831.9919679899167</v>
      </c>
      <c r="Y144" s="201">
        <v>914.27193179319613</v>
      </c>
      <c r="Z144" s="201">
        <v>896.4097918230899</v>
      </c>
      <c r="AA144" s="201">
        <v>874.86683913128365</v>
      </c>
    </row>
    <row r="145" spans="1:28" x14ac:dyDescent="0.2">
      <c r="A145" s="234" t="s">
        <v>325</v>
      </c>
      <c r="B145" s="201">
        <v>0</v>
      </c>
      <c r="C145" s="201">
        <v>0</v>
      </c>
      <c r="D145" s="201">
        <v>0</v>
      </c>
      <c r="E145" s="201">
        <v>0</v>
      </c>
      <c r="F145" s="201">
        <v>0</v>
      </c>
      <c r="G145" s="201">
        <v>91.997070209581992</v>
      </c>
      <c r="H145" s="201">
        <v>92.901364107353771</v>
      </c>
      <c r="I145" s="201">
        <v>48.328164163940741</v>
      </c>
      <c r="J145" s="201">
        <v>365.7500467712506</v>
      </c>
      <c r="K145" s="201">
        <v>91.310552200952941</v>
      </c>
      <c r="L145" s="201">
        <v>105.22695256868663</v>
      </c>
      <c r="M145" s="201">
        <v>67.244698351391548</v>
      </c>
      <c r="N145" s="201">
        <v>91.178261890681298</v>
      </c>
      <c r="O145" s="201">
        <v>108.2792414783404</v>
      </c>
      <c r="P145" s="201">
        <v>39.317936727339635</v>
      </c>
      <c r="Q145" s="201">
        <v>132.07434595827874</v>
      </c>
      <c r="R145" s="201">
        <v>88.223870262260448</v>
      </c>
      <c r="S145" s="201">
        <v>59.56844049790206</v>
      </c>
      <c r="T145" s="201">
        <v>105.70660856387835</v>
      </c>
      <c r="U145" s="201">
        <v>146.21213399063768</v>
      </c>
      <c r="V145" s="201">
        <v>56.735631876711821</v>
      </c>
      <c r="W145" s="201">
        <v>380.67521614312307</v>
      </c>
      <c r="X145" s="201">
        <v>226.58046062549096</v>
      </c>
      <c r="Y145" s="201">
        <v>261.6379986421199</v>
      </c>
      <c r="Z145" s="201">
        <v>136.29531131935337</v>
      </c>
      <c r="AA145" s="201">
        <v>47.861086638849471</v>
      </c>
    </row>
    <row r="146" spans="1:28" x14ac:dyDescent="0.2">
      <c r="A146" s="234" t="s">
        <v>326</v>
      </c>
      <c r="B146" s="201">
        <v>0</v>
      </c>
      <c r="C146" s="201">
        <v>0</v>
      </c>
      <c r="D146" s="201">
        <v>0</v>
      </c>
      <c r="E146" s="201">
        <v>0</v>
      </c>
      <c r="F146" s="201">
        <v>0</v>
      </c>
      <c r="G146" s="201">
        <v>0</v>
      </c>
      <c r="H146" s="201">
        <v>0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0</v>
      </c>
      <c r="Z146" s="201">
        <v>0</v>
      </c>
      <c r="AA146" s="201">
        <v>0</v>
      </c>
    </row>
    <row r="147" spans="1:28" x14ac:dyDescent="0.2">
      <c r="A147" s="233" t="s">
        <v>327</v>
      </c>
      <c r="B147" s="241">
        <v>30.931671466666661</v>
      </c>
      <c r="C147" s="241">
        <v>31.315523800000001</v>
      </c>
      <c r="D147" s="241">
        <v>31.699376133333327</v>
      </c>
      <c r="E147" s="241">
        <v>32.323544733333335</v>
      </c>
      <c r="F147" s="241">
        <v>32.948214933333333</v>
      </c>
      <c r="G147" s="241">
        <v>31.848605066666661</v>
      </c>
      <c r="H147" s="241">
        <v>32.66722213333334</v>
      </c>
      <c r="I147" s="241">
        <v>34.174577066666671</v>
      </c>
      <c r="J147" s="241">
        <v>33.661938933333332</v>
      </c>
      <c r="K147" s="241">
        <v>33.264859466666664</v>
      </c>
      <c r="L147" s="241">
        <v>34.59937433333333</v>
      </c>
      <c r="M147" s="241">
        <v>35.075991866666676</v>
      </c>
      <c r="N147" s="241">
        <v>35.925769733333333</v>
      </c>
      <c r="O147" s="241">
        <v>35.876519799999997</v>
      </c>
      <c r="P147" s="241">
        <v>34.926884666666666</v>
      </c>
      <c r="Q147" s="241">
        <v>34.491677000000003</v>
      </c>
      <c r="R147" s="241">
        <v>36.527680200000006</v>
      </c>
      <c r="S147" s="241">
        <v>36.664198266666666</v>
      </c>
      <c r="T147" s="241">
        <v>37.741167200000007</v>
      </c>
      <c r="U147" s="241">
        <v>35.631875400000013</v>
      </c>
      <c r="V147" s="241">
        <v>35.751394800000007</v>
      </c>
      <c r="W147" s="241">
        <v>41.810502800000002</v>
      </c>
      <c r="X147" s="241">
        <v>43.880837</v>
      </c>
      <c r="Y147" s="241">
        <v>38.59099126666667</v>
      </c>
      <c r="Z147" s="241">
        <v>37.588643399999995</v>
      </c>
      <c r="AA147" s="241">
        <v>37.416621733333336</v>
      </c>
    </row>
    <row r="148" spans="1:28" x14ac:dyDescent="0.2">
      <c r="A148" s="233" t="s">
        <v>328</v>
      </c>
      <c r="B148" s="241">
        <v>436.18666666666667</v>
      </c>
      <c r="C148" s="241">
        <v>329.70666666666671</v>
      </c>
      <c r="D148" s="241">
        <v>415.06666666666666</v>
      </c>
      <c r="E148" s="241">
        <v>381.33333333333331</v>
      </c>
      <c r="F148" s="241">
        <v>401.20666666666671</v>
      </c>
      <c r="G148" s="241">
        <v>312.39999999999998</v>
      </c>
      <c r="H148" s="241">
        <v>313.13333333333333</v>
      </c>
      <c r="I148" s="241">
        <v>323.39999999999998</v>
      </c>
      <c r="J148" s="241">
        <v>417.26666666666671</v>
      </c>
      <c r="K148" s="241">
        <v>442.93333333333334</v>
      </c>
      <c r="L148" s="241">
        <v>440</v>
      </c>
      <c r="M148" s="241">
        <v>443.66666666666669</v>
      </c>
      <c r="N148" s="241">
        <v>410.66666666666669</v>
      </c>
      <c r="O148" s="241">
        <v>441.4666666666667</v>
      </c>
      <c r="P148" s="241">
        <v>450.26666666666671</v>
      </c>
      <c r="Q148" s="241">
        <v>451</v>
      </c>
      <c r="R148" s="241">
        <v>396</v>
      </c>
      <c r="S148" s="241">
        <v>523.82000000000005</v>
      </c>
      <c r="T148" s="241">
        <v>428.56</v>
      </c>
      <c r="U148" s="241">
        <v>432.66666666666669</v>
      </c>
      <c r="V148" s="241">
        <v>498.66666666666669</v>
      </c>
      <c r="W148" s="241">
        <v>498.66666666666669</v>
      </c>
      <c r="X148" s="241">
        <v>506</v>
      </c>
      <c r="Y148" s="241">
        <v>479.6</v>
      </c>
      <c r="Z148" s="241">
        <v>513.33333333333326</v>
      </c>
      <c r="AA148" s="241">
        <v>409.71</v>
      </c>
    </row>
    <row r="149" spans="1:28" x14ac:dyDescent="0.2">
      <c r="A149" s="233" t="s">
        <v>329</v>
      </c>
      <c r="B149" s="201">
        <v>23347.005905402293</v>
      </c>
      <c r="C149" s="201">
        <v>22130.254461161341</v>
      </c>
      <c r="D149" s="201">
        <v>22075.596044807204</v>
      </c>
      <c r="E149" s="201">
        <v>21882.251827320881</v>
      </c>
      <c r="F149" s="201">
        <v>22295.235105794523</v>
      </c>
      <c r="G149" s="201">
        <v>21189.183702328424</v>
      </c>
      <c r="H149" s="201">
        <v>21495.504293585269</v>
      </c>
      <c r="I149" s="201">
        <v>21878.560485415135</v>
      </c>
      <c r="J149" s="201">
        <v>22291.884176934043</v>
      </c>
      <c r="K149" s="201">
        <v>21668.622822635516</v>
      </c>
      <c r="L149" s="201">
        <v>21784.302845072696</v>
      </c>
      <c r="M149" s="201">
        <v>22249.087903320138</v>
      </c>
      <c r="N149" s="201">
        <v>20650.629816049401</v>
      </c>
      <c r="O149" s="201">
        <v>20889.691050852962</v>
      </c>
      <c r="P149" s="201">
        <v>20928.080138604822</v>
      </c>
      <c r="Q149" s="201">
        <v>21865.702998066157</v>
      </c>
      <c r="R149" s="201">
        <v>21465.730882406566</v>
      </c>
      <c r="S149" s="201">
        <v>22107.102000642328</v>
      </c>
      <c r="T149" s="201">
        <v>21145.056671082493</v>
      </c>
      <c r="U149" s="201">
        <v>21401.965873473651</v>
      </c>
      <c r="V149" s="201">
        <v>21658.723726886572</v>
      </c>
      <c r="W149" s="201">
        <v>21385.243590827318</v>
      </c>
      <c r="X149" s="201">
        <v>22078.394854767907</v>
      </c>
      <c r="Y149" s="201">
        <v>22559.346436706117</v>
      </c>
      <c r="Z149" s="201">
        <v>23187.413874974067</v>
      </c>
      <c r="AA149" s="201">
        <v>22992.889944153951</v>
      </c>
    </row>
    <row r="150" spans="1:28" x14ac:dyDescent="0.2">
      <c r="A150" s="233" t="s">
        <v>330</v>
      </c>
      <c r="B150" s="201">
        <v>6289.9262041845932</v>
      </c>
      <c r="C150" s="201">
        <v>5945.8853153328537</v>
      </c>
      <c r="D150" s="201">
        <v>5948.8428448327304</v>
      </c>
      <c r="E150" s="201">
        <v>5815.7130231240326</v>
      </c>
      <c r="F150" s="201">
        <v>5877.3435191221561</v>
      </c>
      <c r="G150" s="201">
        <v>5553.6836148839366</v>
      </c>
      <c r="H150" s="201">
        <v>5674.6761306080043</v>
      </c>
      <c r="I150" s="201">
        <v>5726.3458298056485</v>
      </c>
      <c r="J150" s="201">
        <v>5873.0626755054718</v>
      </c>
      <c r="K150" s="201">
        <v>5703.4555896607126</v>
      </c>
      <c r="L150" s="201">
        <v>5722.6972849165195</v>
      </c>
      <c r="M150" s="201">
        <v>5823.5722116189309</v>
      </c>
      <c r="N150" s="201">
        <v>5232.8296428462236</v>
      </c>
      <c r="O150" s="201">
        <v>5280.5565807702524</v>
      </c>
      <c r="P150" s="201">
        <v>5269.414992622902</v>
      </c>
      <c r="Q150" s="201">
        <v>5579.3096309648381</v>
      </c>
      <c r="R150" s="201">
        <v>5394.867696233473</v>
      </c>
      <c r="S150" s="201">
        <v>5615.5681746663113</v>
      </c>
      <c r="T150" s="201">
        <v>5327.8287325195943</v>
      </c>
      <c r="U150" s="201">
        <v>5451.4015612367821</v>
      </c>
      <c r="V150" s="201">
        <v>5541.4481086086598</v>
      </c>
      <c r="W150" s="201">
        <v>5503.9474912672122</v>
      </c>
      <c r="X150" s="201">
        <v>5755.9735308378713</v>
      </c>
      <c r="Y150" s="201">
        <v>5843.0441949317392</v>
      </c>
      <c r="Z150" s="201">
        <v>6018.9347957359278</v>
      </c>
      <c r="AA150" s="201">
        <v>5821.9773789071878</v>
      </c>
    </row>
    <row r="151" spans="1:28" x14ac:dyDescent="0.2">
      <c r="A151" s="233" t="s">
        <v>331</v>
      </c>
      <c r="B151" s="201">
        <v>522.76530840477324</v>
      </c>
      <c r="C151" s="201">
        <v>540.24720102000117</v>
      </c>
      <c r="D151" s="201">
        <v>551.29430526111321</v>
      </c>
      <c r="E151" s="201">
        <v>570.95601414970952</v>
      </c>
      <c r="F151" s="201">
        <v>595.56558732930603</v>
      </c>
      <c r="G151" s="201">
        <v>611.34847303534536</v>
      </c>
      <c r="H151" s="201">
        <v>594.74600358211944</v>
      </c>
      <c r="I151" s="201">
        <v>603.07268958998316</v>
      </c>
      <c r="J151" s="201">
        <v>633.9668896535585</v>
      </c>
      <c r="K151" s="201">
        <v>664.09037526843952</v>
      </c>
      <c r="L151" s="201">
        <v>690.21961707976936</v>
      </c>
      <c r="M151" s="201">
        <v>716.18155167997043</v>
      </c>
      <c r="N151" s="201">
        <v>728.46120578463251</v>
      </c>
      <c r="O151" s="201">
        <v>729.8572565727917</v>
      </c>
      <c r="P151" s="201">
        <v>749.86415618542901</v>
      </c>
      <c r="Q151" s="201">
        <v>755.79421223949123</v>
      </c>
      <c r="R151" s="201">
        <v>785.93122118397343</v>
      </c>
      <c r="S151" s="201">
        <v>803.25497473551616</v>
      </c>
      <c r="T151" s="201">
        <v>816.86772277969442</v>
      </c>
      <c r="U151" s="201">
        <v>826.21173543653777</v>
      </c>
      <c r="V151" s="201">
        <v>846.18782436352149</v>
      </c>
      <c r="W151" s="201">
        <v>873.97322906544946</v>
      </c>
      <c r="X151" s="201">
        <v>885.04902146944517</v>
      </c>
      <c r="Y151" s="201">
        <v>888.0611516750613</v>
      </c>
      <c r="Z151" s="201">
        <v>892.20132598571831</v>
      </c>
      <c r="AA151" s="201">
        <v>913.65835031235031</v>
      </c>
    </row>
    <row r="152" spans="1:28" x14ac:dyDescent="0.2">
      <c r="A152" s="233" t="s">
        <v>332</v>
      </c>
      <c r="B152" s="201">
        <v>337.96092841679996</v>
      </c>
      <c r="C152" s="201">
        <v>277.76457603023999</v>
      </c>
      <c r="D152" s="201">
        <v>325.33775420016002</v>
      </c>
      <c r="E152" s="201">
        <v>180.19157345904</v>
      </c>
      <c r="F152" s="201">
        <v>268.28209062095999</v>
      </c>
      <c r="G152" s="201">
        <v>259.62404975519996</v>
      </c>
      <c r="H152" s="201">
        <v>262.20046183967997</v>
      </c>
      <c r="I152" s="201">
        <v>349.85046965855997</v>
      </c>
      <c r="J152" s="201">
        <v>286.62919490587194</v>
      </c>
      <c r="K152" s="201">
        <v>235.20617379792</v>
      </c>
      <c r="L152" s="201">
        <v>241.7336214696</v>
      </c>
      <c r="M152" s="201">
        <v>146.2280174936256</v>
      </c>
      <c r="N152" s="201">
        <v>140.37427082327997</v>
      </c>
      <c r="O152" s="201">
        <v>172.10989311360001</v>
      </c>
      <c r="P152" s="201">
        <v>179.76079706557437</v>
      </c>
      <c r="Q152" s="201">
        <v>185.54784849756479</v>
      </c>
      <c r="R152" s="201">
        <v>201.83621790383998</v>
      </c>
      <c r="S152" s="201">
        <v>196.92653438640002</v>
      </c>
      <c r="T152" s="201">
        <v>144.61101498479999</v>
      </c>
      <c r="U152" s="201">
        <v>170.4740362190112</v>
      </c>
      <c r="V152" s="201">
        <v>152.3030001863136</v>
      </c>
      <c r="W152" s="201">
        <v>116.13416217336957</v>
      </c>
      <c r="X152" s="201">
        <v>103.70406506927998</v>
      </c>
      <c r="Y152" s="201">
        <v>122.07854464802878</v>
      </c>
      <c r="Z152" s="201">
        <v>154.4082064204992</v>
      </c>
      <c r="AA152" s="201">
        <v>164.76202883087996</v>
      </c>
    </row>
    <row r="153" spans="1:28" x14ac:dyDescent="0.2">
      <c r="A153" s="233" t="s">
        <v>333</v>
      </c>
      <c r="B153" s="201">
        <v>0</v>
      </c>
      <c r="C153" s="201">
        <v>0</v>
      </c>
      <c r="D153" s="201">
        <v>0</v>
      </c>
      <c r="E153" s="201">
        <v>0</v>
      </c>
      <c r="F153" s="201">
        <v>0</v>
      </c>
      <c r="G153" s="201">
        <v>0</v>
      </c>
      <c r="H153" s="201">
        <v>0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</row>
    <row r="154" spans="1:28" ht="16" thickBot="1" x14ac:dyDescent="0.25">
      <c r="A154" s="242" t="s">
        <v>334</v>
      </c>
      <c r="B154" s="243">
        <v>0</v>
      </c>
      <c r="C154" s="243">
        <v>0</v>
      </c>
      <c r="D154" s="243">
        <v>0</v>
      </c>
      <c r="E154" s="243">
        <v>0</v>
      </c>
      <c r="F154" s="243">
        <v>0</v>
      </c>
      <c r="G154" s="243">
        <v>0</v>
      </c>
      <c r="H154" s="243">
        <v>0</v>
      </c>
      <c r="I154" s="243">
        <v>0</v>
      </c>
      <c r="J154" s="243">
        <v>0</v>
      </c>
      <c r="K154" s="243">
        <v>0</v>
      </c>
      <c r="L154" s="243">
        <v>0</v>
      </c>
      <c r="M154" s="243">
        <v>0</v>
      </c>
      <c r="N154" s="243">
        <v>0</v>
      </c>
      <c r="O154" s="243">
        <v>0</v>
      </c>
      <c r="P154" s="243">
        <v>0</v>
      </c>
      <c r="Q154" s="243">
        <v>0</v>
      </c>
      <c r="R154" s="243">
        <v>0</v>
      </c>
      <c r="S154" s="243">
        <v>0</v>
      </c>
      <c r="T154" s="243">
        <v>0</v>
      </c>
      <c r="U154" s="243">
        <v>0</v>
      </c>
      <c r="V154" s="243">
        <v>0</v>
      </c>
      <c r="W154" s="243">
        <v>0</v>
      </c>
      <c r="X154" s="243">
        <v>0</v>
      </c>
      <c r="Y154" s="243">
        <v>0</v>
      </c>
      <c r="Z154" s="243">
        <v>0</v>
      </c>
      <c r="AA154" s="243">
        <v>0</v>
      </c>
    </row>
    <row r="155" spans="1:28" x14ac:dyDescent="0.2">
      <c r="A155" s="231" t="s">
        <v>335</v>
      </c>
      <c r="B155" s="244">
        <v>12550.106032976875</v>
      </c>
      <c r="C155" s="244">
        <v>13766.453364560442</v>
      </c>
      <c r="D155" s="244">
        <v>15076.688469105751</v>
      </c>
      <c r="E155" s="244">
        <v>16525.50989465871</v>
      </c>
      <c r="F155" s="244">
        <v>17928.264919451849</v>
      </c>
      <c r="G155" s="244">
        <v>19191.400638434847</v>
      </c>
      <c r="H155" s="244">
        <v>20528.191924446666</v>
      </c>
      <c r="I155" s="244">
        <v>21921.999405881281</v>
      </c>
      <c r="J155" s="244">
        <v>22861.960411000422</v>
      </c>
      <c r="K155" s="244">
        <v>22869.411454883633</v>
      </c>
      <c r="L155" s="244">
        <v>23516.370208920987</v>
      </c>
      <c r="M155" s="244">
        <v>24618.882669205079</v>
      </c>
      <c r="N155" s="244">
        <v>25220.733860331286</v>
      </c>
      <c r="O155" s="244">
        <v>25836.01678887671</v>
      </c>
      <c r="P155" s="244">
        <v>25905.50546321712</v>
      </c>
      <c r="Q155" s="244">
        <v>28513.998575220285</v>
      </c>
      <c r="R155" s="244">
        <v>30539.817053390885</v>
      </c>
      <c r="S155" s="244">
        <v>32897.149620189462</v>
      </c>
      <c r="T155" s="244">
        <v>35428.171174285002</v>
      </c>
      <c r="U155" s="244">
        <v>37752.408709348296</v>
      </c>
      <c r="V155" s="244">
        <v>39948.335882045314</v>
      </c>
      <c r="W155" s="244">
        <v>41289.799733057866</v>
      </c>
      <c r="X155" s="244">
        <v>42326.951157193122</v>
      </c>
      <c r="Y155" s="244">
        <v>43552.920711829371</v>
      </c>
      <c r="Z155" s="244">
        <v>44435.22379018514</v>
      </c>
      <c r="AA155" s="244">
        <v>45909.009521773623</v>
      </c>
      <c r="AB155" t="s">
        <v>366</v>
      </c>
    </row>
    <row r="156" spans="1:28" x14ac:dyDescent="0.2">
      <c r="A156" s="245" t="s">
        <v>336</v>
      </c>
      <c r="B156" s="221">
        <v>129.67052987113129</v>
      </c>
      <c r="C156" s="221">
        <v>568.50135411641543</v>
      </c>
      <c r="D156" s="221">
        <v>1080.1980924289826</v>
      </c>
      <c r="E156" s="221">
        <v>1571.2533086112433</v>
      </c>
      <c r="F156" s="221">
        <v>2044.8327514043872</v>
      </c>
      <c r="G156" s="221">
        <v>2518.3573745422514</v>
      </c>
      <c r="H156" s="221">
        <v>3029.7084774772952</v>
      </c>
      <c r="I156" s="221">
        <v>3522.526884122949</v>
      </c>
      <c r="J156" s="221">
        <v>4009.8454698253622</v>
      </c>
      <c r="K156" s="221">
        <v>4553.2885526659165</v>
      </c>
      <c r="L156" s="221">
        <v>5091.4608054645132</v>
      </c>
      <c r="M156" s="221">
        <v>5695.1850219633543</v>
      </c>
      <c r="N156" s="221">
        <v>6273.8125472065531</v>
      </c>
      <c r="O156" s="221">
        <v>6808.9831519093887</v>
      </c>
      <c r="P156" s="221">
        <v>7377.1726353707718</v>
      </c>
      <c r="Q156" s="221">
        <v>8899.3885923702819</v>
      </c>
      <c r="R156" s="221">
        <v>10272.878803218076</v>
      </c>
      <c r="S156" s="221">
        <v>11702.489118708772</v>
      </c>
      <c r="T156" s="221">
        <v>13057.902245566718</v>
      </c>
      <c r="U156" s="221">
        <v>14380.535104665878</v>
      </c>
      <c r="V156" s="221">
        <v>15640.207834108196</v>
      </c>
      <c r="W156" s="221">
        <v>16945.891168273622</v>
      </c>
      <c r="X156" s="221">
        <v>18241.539772036969</v>
      </c>
      <c r="Y156" s="221">
        <v>19540.015494811345</v>
      </c>
      <c r="Z156" s="221">
        <v>20779.812631128931</v>
      </c>
      <c r="AA156" s="221">
        <v>21920.610212511245</v>
      </c>
    </row>
    <row r="157" spans="1:28" x14ac:dyDescent="0.2">
      <c r="A157" s="246" t="s">
        <v>337</v>
      </c>
      <c r="B157" s="247">
        <v>129.67052987113129</v>
      </c>
      <c r="C157" s="247">
        <v>550.06822859559531</v>
      </c>
      <c r="D157" s="247">
        <v>1044.6257524081145</v>
      </c>
      <c r="E157" s="247">
        <v>1519.6237668502611</v>
      </c>
      <c r="F157" s="247">
        <v>1976.1687682637248</v>
      </c>
      <c r="G157" s="247">
        <v>2421.1312726305646</v>
      </c>
      <c r="H157" s="247">
        <v>2869.1963633170603</v>
      </c>
      <c r="I157" s="247">
        <v>3300.4224438531792</v>
      </c>
      <c r="J157" s="247">
        <v>3731.4147530320697</v>
      </c>
      <c r="K157" s="247">
        <v>4221.8286689432171</v>
      </c>
      <c r="L157" s="247">
        <v>4707.289458466219</v>
      </c>
      <c r="M157" s="247">
        <v>5243.958389575926</v>
      </c>
      <c r="N157" s="247">
        <v>5761.5164355182451</v>
      </c>
      <c r="O157" s="247">
        <v>6238.3292771711867</v>
      </c>
      <c r="P157" s="247">
        <v>6737.2520398216584</v>
      </c>
      <c r="Q157" s="247">
        <v>7651.6479810138735</v>
      </c>
      <c r="R157" s="247">
        <v>8504.0478341699509</v>
      </c>
      <c r="S157" s="247">
        <v>9469.0291625517675</v>
      </c>
      <c r="T157" s="247">
        <v>10414.027689361626</v>
      </c>
      <c r="U157" s="247">
        <v>11369.888786469428</v>
      </c>
      <c r="V157" s="247">
        <v>12288.173455271777</v>
      </c>
      <c r="W157" s="247">
        <v>13252.916654522163</v>
      </c>
      <c r="X157" s="247">
        <v>14212.034555511254</v>
      </c>
      <c r="Y157" s="247">
        <v>15193.220610205059</v>
      </c>
      <c r="Z157" s="247">
        <v>16137.382383230441</v>
      </c>
      <c r="AA157" s="247">
        <v>17007.473270650426</v>
      </c>
    </row>
    <row r="158" spans="1:28" x14ac:dyDescent="0.2">
      <c r="A158" s="246" t="s">
        <v>338</v>
      </c>
      <c r="B158" s="247">
        <v>0</v>
      </c>
      <c r="C158" s="247">
        <v>17.268583171361445</v>
      </c>
      <c r="D158" s="247">
        <v>33.303777358891153</v>
      </c>
      <c r="E158" s="247">
        <v>48.270591121860079</v>
      </c>
      <c r="F158" s="247">
        <v>62.311453786740252</v>
      </c>
      <c r="G158" s="247">
        <v>84.533593437269303</v>
      </c>
      <c r="H158" s="247">
        <v>141.20717297240103</v>
      </c>
      <c r="I158" s="247">
        <v>193.90835781147868</v>
      </c>
      <c r="J158" s="247">
        <v>242.60196625604917</v>
      </c>
      <c r="K158" s="247">
        <v>288.25373711308202</v>
      </c>
      <c r="L158" s="247">
        <v>334.38036910139738</v>
      </c>
      <c r="M158" s="247">
        <v>395.28437869528602</v>
      </c>
      <c r="N158" s="247">
        <v>450.41017541893711</v>
      </c>
      <c r="O158" s="247">
        <v>503.38413583381248</v>
      </c>
      <c r="P158" s="247">
        <v>567.31264158852616</v>
      </c>
      <c r="Q158" s="247">
        <v>827.4175556917919</v>
      </c>
      <c r="R158" s="247">
        <v>1052.3317510223194</v>
      </c>
      <c r="S158" s="247">
        <v>1250.5586297140205</v>
      </c>
      <c r="T158" s="247">
        <v>1427.4302938420926</v>
      </c>
      <c r="U158" s="247">
        <v>1587.1177721092572</v>
      </c>
      <c r="V158" s="247">
        <v>1737.4994993158707</v>
      </c>
      <c r="W158" s="247">
        <v>1886.2532189799688</v>
      </c>
      <c r="X158" s="247">
        <v>2037.1887445708139</v>
      </c>
      <c r="Y158" s="247">
        <v>2186.6544573473966</v>
      </c>
      <c r="Z158" s="247">
        <v>2326.9307745926199</v>
      </c>
      <c r="AA158" s="247">
        <v>2456.2855817350105</v>
      </c>
    </row>
    <row r="159" spans="1:28" x14ac:dyDescent="0.2">
      <c r="A159" s="246" t="s">
        <v>339</v>
      </c>
      <c r="B159" s="247">
        <v>0</v>
      </c>
      <c r="C159" s="247">
        <v>1.1645423494586666</v>
      </c>
      <c r="D159" s="247">
        <v>2.2685626619768664</v>
      </c>
      <c r="E159" s="247">
        <v>3.3589506391221522</v>
      </c>
      <c r="F159" s="247">
        <v>6.3525293539220531</v>
      </c>
      <c r="G159" s="247">
        <v>12.692508474417513</v>
      </c>
      <c r="H159" s="247">
        <v>19.304941187833869</v>
      </c>
      <c r="I159" s="247">
        <v>28.19608245829107</v>
      </c>
      <c r="J159" s="247">
        <v>35.828750537243153</v>
      </c>
      <c r="K159" s="247">
        <v>43.206146609617456</v>
      </c>
      <c r="L159" s="247">
        <v>49.790977896896614</v>
      </c>
      <c r="M159" s="247">
        <v>55.942253692142394</v>
      </c>
      <c r="N159" s="247">
        <v>61.885936269370724</v>
      </c>
      <c r="O159" s="247">
        <v>67.26973890438957</v>
      </c>
      <c r="P159" s="247">
        <v>72.607953960587139</v>
      </c>
      <c r="Q159" s="247">
        <v>420.32305566461537</v>
      </c>
      <c r="R159" s="247">
        <v>716.49921802580741</v>
      </c>
      <c r="S159" s="247">
        <v>982.9013264429849</v>
      </c>
      <c r="T159" s="247">
        <v>1216.4442623629993</v>
      </c>
      <c r="U159" s="247">
        <v>1423.5285460871935</v>
      </c>
      <c r="V159" s="247">
        <v>1614.5348795205475</v>
      </c>
      <c r="W159" s="247">
        <v>1806.7212947714875</v>
      </c>
      <c r="X159" s="247">
        <v>1992.3164719549009</v>
      </c>
      <c r="Y159" s="247">
        <v>2160.1404272588884</v>
      </c>
      <c r="Z159" s="247">
        <v>2315.4994733058693</v>
      </c>
      <c r="AA159" s="247">
        <v>2456.8513601258082</v>
      </c>
    </row>
    <row r="160" spans="1:28" x14ac:dyDescent="0.2">
      <c r="A160" s="245" t="s">
        <v>340</v>
      </c>
      <c r="B160" s="229">
        <v>0</v>
      </c>
      <c r="C160" s="229">
        <v>0.55152000000000001</v>
      </c>
      <c r="D160" s="229">
        <v>0.55152000000000001</v>
      </c>
      <c r="E160" s="229">
        <v>0.55152000000000001</v>
      </c>
      <c r="F160" s="229">
        <v>163.28055999999998</v>
      </c>
      <c r="G160" s="229">
        <v>163.28055999999998</v>
      </c>
      <c r="H160" s="229">
        <v>163.28055999999998</v>
      </c>
      <c r="I160" s="229">
        <v>163.2857688</v>
      </c>
      <c r="J160" s="229">
        <v>163.2857688</v>
      </c>
      <c r="K160" s="229">
        <v>163.2857688</v>
      </c>
      <c r="L160" s="229">
        <v>163.29342879999999</v>
      </c>
      <c r="M160" s="229">
        <v>163.29342879999999</v>
      </c>
      <c r="N160" s="229">
        <v>167.48727879999996</v>
      </c>
      <c r="O160" s="229">
        <v>167.4949388</v>
      </c>
      <c r="P160" s="229">
        <v>167.4949388</v>
      </c>
      <c r="Q160" s="229">
        <v>167.49526741399998</v>
      </c>
      <c r="R160" s="229">
        <v>167.49526741399998</v>
      </c>
      <c r="S160" s="229">
        <v>187.07805741399997</v>
      </c>
      <c r="T160" s="229">
        <v>188.246973414</v>
      </c>
      <c r="U160" s="229">
        <v>191.19090291399999</v>
      </c>
      <c r="V160" s="229">
        <v>208.396028914</v>
      </c>
      <c r="W160" s="229">
        <v>213.43860691399999</v>
      </c>
      <c r="X160" s="229">
        <v>199.45795791400002</v>
      </c>
      <c r="Y160" s="229">
        <v>199.51157791399999</v>
      </c>
      <c r="Z160" s="229">
        <v>199.46370291400001</v>
      </c>
      <c r="AA160" s="229">
        <v>199.51157791399999</v>
      </c>
    </row>
    <row r="161" spans="1:27" x14ac:dyDescent="0.2">
      <c r="A161" s="245" t="s">
        <v>341</v>
      </c>
      <c r="B161" s="221">
        <v>1588.6019498873209</v>
      </c>
      <c r="C161" s="221">
        <v>1628.3068229517173</v>
      </c>
      <c r="D161" s="221">
        <v>1669.4568789464809</v>
      </c>
      <c r="E161" s="221">
        <v>1712.2575887344967</v>
      </c>
      <c r="F161" s="221">
        <v>1757.0046370634564</v>
      </c>
      <c r="G161" s="221">
        <v>1803.6154973858575</v>
      </c>
      <c r="H161" s="221">
        <v>1821.8128802974888</v>
      </c>
      <c r="I161" s="221">
        <v>1840.2369327662229</v>
      </c>
      <c r="J161" s="221">
        <v>1858.8901775096449</v>
      </c>
      <c r="K161" s="221">
        <v>1877.7771964240785</v>
      </c>
      <c r="L161" s="221">
        <v>1778.6773511197687</v>
      </c>
      <c r="M161" s="221">
        <v>1729.9960162918965</v>
      </c>
      <c r="N161" s="221">
        <v>1691.2165291422825</v>
      </c>
      <c r="O161" s="221">
        <v>1780.5079844931677</v>
      </c>
      <c r="P161" s="221">
        <v>1734.4955135919345</v>
      </c>
      <c r="Q161" s="221">
        <v>1689.5013935860775</v>
      </c>
      <c r="R161" s="221">
        <v>1681.7523355092578</v>
      </c>
      <c r="S161" s="221">
        <v>1668.5462854449179</v>
      </c>
      <c r="T161" s="221">
        <v>2045.9340472736349</v>
      </c>
      <c r="U161" s="221">
        <v>2071.3047338079932</v>
      </c>
      <c r="V161" s="221">
        <v>2070.143469255378</v>
      </c>
      <c r="W161" s="221">
        <v>1877.1016888416041</v>
      </c>
      <c r="X161" s="221">
        <v>1817.9629358420927</v>
      </c>
      <c r="Y161" s="221">
        <v>1706.1604584642882</v>
      </c>
      <c r="Z161" s="221">
        <v>1604.9872693974182</v>
      </c>
      <c r="AA161" s="221">
        <v>1487.1483049032033</v>
      </c>
    </row>
    <row r="162" spans="1:27" x14ac:dyDescent="0.2">
      <c r="A162" s="246" t="s">
        <v>342</v>
      </c>
      <c r="B162" s="204">
        <v>0</v>
      </c>
      <c r="C162" s="204">
        <v>0</v>
      </c>
      <c r="D162" s="204">
        <v>0</v>
      </c>
      <c r="E162" s="204">
        <v>0</v>
      </c>
      <c r="F162" s="204">
        <v>0.14255999999999999</v>
      </c>
      <c r="G162" s="204">
        <v>0.14255999999999999</v>
      </c>
      <c r="H162" s="204">
        <v>0.14255999999999999</v>
      </c>
      <c r="I162" s="204">
        <v>0.14255999999999999</v>
      </c>
      <c r="J162" s="204">
        <v>0.14255999999999999</v>
      </c>
      <c r="K162" s="204">
        <v>0.14255999999999999</v>
      </c>
      <c r="L162" s="204">
        <v>0.14255999999999999</v>
      </c>
      <c r="M162" s="204">
        <v>2.5881360913333338</v>
      </c>
      <c r="N162" s="204">
        <v>11.699852380533333</v>
      </c>
      <c r="O162" s="204">
        <v>11.699852380533333</v>
      </c>
      <c r="P162" s="204">
        <v>11.699852380533333</v>
      </c>
      <c r="Q162" s="204">
        <v>11.699852380533333</v>
      </c>
      <c r="R162" s="204">
        <v>11.699852380533333</v>
      </c>
      <c r="S162" s="204">
        <v>11.699852380533333</v>
      </c>
      <c r="T162" s="204">
        <v>11.699852380533333</v>
      </c>
      <c r="U162" s="204">
        <v>41.596085068400001</v>
      </c>
      <c r="V162" s="204">
        <v>43.078059298533333</v>
      </c>
      <c r="W162" s="204">
        <v>49.646693654533337</v>
      </c>
      <c r="X162" s="204">
        <v>50.039284734533332</v>
      </c>
      <c r="Y162" s="204">
        <v>50.039284734533332</v>
      </c>
      <c r="Z162" s="204">
        <v>50.410052064800006</v>
      </c>
      <c r="AA162" s="204">
        <v>24.849698200799999</v>
      </c>
    </row>
    <row r="163" spans="1:27" x14ac:dyDescent="0.2">
      <c r="A163" s="246" t="s">
        <v>343</v>
      </c>
      <c r="B163" s="204">
        <v>1588.6019498873209</v>
      </c>
      <c r="C163" s="204">
        <v>1628.3068229517173</v>
      </c>
      <c r="D163" s="204">
        <v>1669.4568789464809</v>
      </c>
      <c r="E163" s="204">
        <v>1712.2575887344967</v>
      </c>
      <c r="F163" s="204">
        <v>1756.8620770634564</v>
      </c>
      <c r="G163" s="204">
        <v>1803.4729373858574</v>
      </c>
      <c r="H163" s="204">
        <v>1821.6703202974888</v>
      </c>
      <c r="I163" s="204">
        <v>1840.0943727662229</v>
      </c>
      <c r="J163" s="204">
        <v>1858.7476175096449</v>
      </c>
      <c r="K163" s="204">
        <v>1877.6346364240785</v>
      </c>
      <c r="L163" s="204">
        <v>1778.5347911197687</v>
      </c>
      <c r="M163" s="204">
        <v>1727.4078802005631</v>
      </c>
      <c r="N163" s="204">
        <v>1679.5166767617493</v>
      </c>
      <c r="O163" s="204">
        <v>1768.8081321126344</v>
      </c>
      <c r="P163" s="204">
        <v>1722.7956612114012</v>
      </c>
      <c r="Q163" s="204">
        <v>1677.8015412055443</v>
      </c>
      <c r="R163" s="204">
        <v>1670.0524831287246</v>
      </c>
      <c r="S163" s="204">
        <v>1656.8464330643847</v>
      </c>
      <c r="T163" s="204">
        <v>2034.2341948931016</v>
      </c>
      <c r="U163" s="204">
        <v>2029.7086487395934</v>
      </c>
      <c r="V163" s="204">
        <v>2027.0654099568446</v>
      </c>
      <c r="W163" s="204">
        <v>1827.4549951870708</v>
      </c>
      <c r="X163" s="204">
        <v>1767.9236511075594</v>
      </c>
      <c r="Y163" s="204">
        <v>1656.1211737297549</v>
      </c>
      <c r="Z163" s="204">
        <v>1554.5772173326181</v>
      </c>
      <c r="AA163" s="204">
        <v>1462.2986067024033</v>
      </c>
    </row>
    <row r="164" spans="1:27" x14ac:dyDescent="0.2">
      <c r="A164" s="248" t="s">
        <v>344</v>
      </c>
      <c r="B164" s="197">
        <v>10831.833553218423</v>
      </c>
      <c r="C164" s="197">
        <v>11569.09366749231</v>
      </c>
      <c r="D164" s="197">
        <v>12326.481977730287</v>
      </c>
      <c r="E164" s="197">
        <v>13241.447477312968</v>
      </c>
      <c r="F164" s="197">
        <v>13963.146970984006</v>
      </c>
      <c r="G164" s="197">
        <v>14706.147206506737</v>
      </c>
      <c r="H164" s="197">
        <v>15513.390006671883</v>
      </c>
      <c r="I164" s="197">
        <v>16395.949820192109</v>
      </c>
      <c r="J164" s="197">
        <v>16829.938994865413</v>
      </c>
      <c r="K164" s="197">
        <v>16275.059936993639</v>
      </c>
      <c r="L164" s="197">
        <v>16482.938623536706</v>
      </c>
      <c r="M164" s="197">
        <v>17030.408202149829</v>
      </c>
      <c r="N164" s="197">
        <v>17088.217505182449</v>
      </c>
      <c r="O164" s="197">
        <v>17079.030713674154</v>
      </c>
      <c r="P164" s="197">
        <v>16626.342375454413</v>
      </c>
      <c r="Q164" s="197">
        <v>17757.613321849924</v>
      </c>
      <c r="R164" s="197">
        <v>18417.69064724955</v>
      </c>
      <c r="S164" s="197">
        <v>19339.036158621773</v>
      </c>
      <c r="T164" s="197">
        <v>20136.087908030648</v>
      </c>
      <c r="U164" s="197">
        <v>21109.377967960419</v>
      </c>
      <c r="V164" s="197">
        <v>22029.588549767741</v>
      </c>
      <c r="W164" s="197">
        <v>22253.368269028637</v>
      </c>
      <c r="X164" s="197">
        <v>22067.990491400054</v>
      </c>
      <c r="Y164" s="197">
        <v>22107.233180639734</v>
      </c>
      <c r="Z164" s="197">
        <v>21850.960186744793</v>
      </c>
      <c r="AA164" s="197">
        <v>22301.73942644518</v>
      </c>
    </row>
    <row r="165" spans="1:27" x14ac:dyDescent="0.2">
      <c r="A165" s="246" t="s">
        <v>345</v>
      </c>
      <c r="B165" s="204">
        <v>5371.5524529425929</v>
      </c>
      <c r="C165" s="204">
        <v>5419.2405115352785</v>
      </c>
      <c r="D165" s="204">
        <v>5445.6602633165585</v>
      </c>
      <c r="E165" s="204">
        <v>5468.5867125393079</v>
      </c>
      <c r="F165" s="204">
        <v>5489.1189249519302</v>
      </c>
      <c r="G165" s="204">
        <v>5506.1243917495394</v>
      </c>
      <c r="H165" s="204">
        <v>5527.7002266150284</v>
      </c>
      <c r="I165" s="204">
        <v>5548.9196899622166</v>
      </c>
      <c r="J165" s="204">
        <v>5581.8325909493451</v>
      </c>
      <c r="K165" s="204">
        <v>5640.2988439905357</v>
      </c>
      <c r="L165" s="204">
        <v>5648.1833117737951</v>
      </c>
      <c r="M165" s="204">
        <v>5647.7545316854485</v>
      </c>
      <c r="N165" s="204">
        <v>5630.2749189131</v>
      </c>
      <c r="O165" s="204">
        <v>5595.9097339347582</v>
      </c>
      <c r="P165" s="204">
        <v>5574.8622896366314</v>
      </c>
      <c r="Q165" s="204">
        <v>5720.8872866860384</v>
      </c>
      <c r="R165" s="204">
        <v>5516.0635914450068</v>
      </c>
      <c r="S165" s="204">
        <v>5531.8264574798741</v>
      </c>
      <c r="T165" s="204">
        <v>5424.2643261539861</v>
      </c>
      <c r="U165" s="204">
        <v>5408.217130894931</v>
      </c>
      <c r="V165" s="204">
        <v>5371.8957184393903</v>
      </c>
      <c r="W165" s="204">
        <v>5394.4784694413484</v>
      </c>
      <c r="X165" s="204">
        <v>5378.6657288604802</v>
      </c>
      <c r="Y165" s="204">
        <v>5396.3016000587695</v>
      </c>
      <c r="Z165" s="204">
        <v>5400.8027808838124</v>
      </c>
      <c r="AA165" s="204">
        <v>5592.43607843686</v>
      </c>
    </row>
    <row r="166" spans="1:27" x14ac:dyDescent="0.2">
      <c r="A166" s="246" t="s">
        <v>346</v>
      </c>
      <c r="B166" s="249">
        <v>5460.2811002758299</v>
      </c>
      <c r="C166" s="249">
        <v>6149.8531559570329</v>
      </c>
      <c r="D166" s="249">
        <v>6880.8217144137298</v>
      </c>
      <c r="E166" s="249">
        <v>7772.8607647736599</v>
      </c>
      <c r="F166" s="249">
        <v>8474.0280460320755</v>
      </c>
      <c r="G166" s="249">
        <v>9200.0228147571979</v>
      </c>
      <c r="H166" s="249">
        <v>9985.6897800568549</v>
      </c>
      <c r="I166" s="249">
        <v>10847.030130229892</v>
      </c>
      <c r="J166" s="249">
        <v>11248.10640391607</v>
      </c>
      <c r="K166" s="249">
        <v>10634.761093003104</v>
      </c>
      <c r="L166" s="249">
        <v>10834.755311762912</v>
      </c>
      <c r="M166" s="249">
        <v>11382.65367046438</v>
      </c>
      <c r="N166" s="249">
        <v>11457.942586269348</v>
      </c>
      <c r="O166" s="249">
        <v>11483.120979739397</v>
      </c>
      <c r="P166" s="249">
        <v>11051.48008581778</v>
      </c>
      <c r="Q166" s="249">
        <v>12036.726035163883</v>
      </c>
      <c r="R166" s="249">
        <v>12901.627055804543</v>
      </c>
      <c r="S166" s="249">
        <v>13807.209701141899</v>
      </c>
      <c r="T166" s="249">
        <v>14711.823581876663</v>
      </c>
      <c r="U166" s="249">
        <v>15701.160837065489</v>
      </c>
      <c r="V166" s="249">
        <v>16657.69283132835</v>
      </c>
      <c r="W166" s="249">
        <v>16858.889799587287</v>
      </c>
      <c r="X166" s="249">
        <v>16689.324762539574</v>
      </c>
      <c r="Y166" s="249">
        <v>16710.931580580964</v>
      </c>
      <c r="Z166" s="249">
        <v>16450.15740586098</v>
      </c>
      <c r="AA166" s="249">
        <v>16709.303348008321</v>
      </c>
    </row>
    <row r="167" spans="1:27" ht="16" thickBot="1" x14ac:dyDescent="0.25">
      <c r="A167" s="248" t="s">
        <v>347</v>
      </c>
      <c r="B167" s="230">
        <v>0</v>
      </c>
      <c r="C167" s="230">
        <v>0</v>
      </c>
      <c r="D167" s="230">
        <v>0</v>
      </c>
      <c r="E167" s="230">
        <v>0</v>
      </c>
      <c r="F167" s="230">
        <v>0</v>
      </c>
      <c r="G167" s="230">
        <v>0</v>
      </c>
      <c r="H167" s="230">
        <v>0</v>
      </c>
      <c r="I167" s="230">
        <v>0</v>
      </c>
      <c r="J167" s="230">
        <v>0</v>
      </c>
      <c r="K167" s="230">
        <v>0</v>
      </c>
      <c r="L167" s="230">
        <v>0</v>
      </c>
      <c r="M167" s="230">
        <v>0</v>
      </c>
      <c r="N167" s="230">
        <v>0</v>
      </c>
      <c r="O167" s="230">
        <v>0</v>
      </c>
      <c r="P167" s="230">
        <v>0</v>
      </c>
      <c r="Q167" s="230">
        <v>0</v>
      </c>
      <c r="R167" s="230">
        <v>0</v>
      </c>
      <c r="S167" s="230">
        <v>0</v>
      </c>
      <c r="T167" s="230">
        <v>0</v>
      </c>
      <c r="U167" s="230">
        <v>0</v>
      </c>
      <c r="V167" s="230">
        <v>0</v>
      </c>
      <c r="W167" s="230">
        <v>0</v>
      </c>
      <c r="X167" s="230">
        <v>0</v>
      </c>
      <c r="Y167" s="230">
        <v>0</v>
      </c>
      <c r="Z167" s="230">
        <v>0</v>
      </c>
      <c r="AA167" s="230">
        <v>0</v>
      </c>
    </row>
    <row r="168" spans="1:27" ht="16" thickBot="1" x14ac:dyDescent="0.25">
      <c r="A168" s="192" t="s">
        <v>184</v>
      </c>
      <c r="B168" s="193">
        <v>296475.35789234133</v>
      </c>
      <c r="C168" s="193">
        <v>304965.65258002613</v>
      </c>
      <c r="D168" s="193">
        <v>306867.09859003895</v>
      </c>
      <c r="E168" s="193">
        <v>310232.51478667679</v>
      </c>
      <c r="F168" s="193">
        <v>334455.29259794252</v>
      </c>
      <c r="G168" s="193">
        <v>323118.91359917336</v>
      </c>
      <c r="H168" s="193">
        <v>345178.51048101543</v>
      </c>
      <c r="I168" s="193">
        <v>369545.56792450801</v>
      </c>
      <c r="J168" s="193">
        <v>395460.61765149469</v>
      </c>
      <c r="K168" s="193">
        <v>380546.95897031837</v>
      </c>
      <c r="L168" s="193">
        <v>388144.75432540989</v>
      </c>
      <c r="M168" s="193">
        <v>382265.94937567494</v>
      </c>
      <c r="N168" s="193">
        <v>399155.66765818524</v>
      </c>
      <c r="O168" s="193">
        <v>401514.6297979966</v>
      </c>
      <c r="P168" s="193">
        <v>409452.0249977216</v>
      </c>
      <c r="Q168" s="193">
        <v>427037.59740508028</v>
      </c>
      <c r="R168" s="193">
        <v>449984.12001177127</v>
      </c>
      <c r="S168" s="193">
        <v>487404.00288948521</v>
      </c>
      <c r="T168" s="193">
        <v>532832.62189140497</v>
      </c>
      <c r="U168" s="193">
        <v>511852.7386271538</v>
      </c>
      <c r="V168" s="193">
        <v>509995.57808575244</v>
      </c>
      <c r="W168" s="193">
        <v>520297.95001046173</v>
      </c>
      <c r="X168" s="193">
        <v>510597.93385962222</v>
      </c>
      <c r="Y168" s="193">
        <v>520197.97915641812</v>
      </c>
      <c r="Z168" s="193">
        <v>521668.39312183223</v>
      </c>
      <c r="AA168" s="193">
        <v>534613.03271439113</v>
      </c>
    </row>
    <row r="169" spans="1:27" ht="16" thickBot="1" x14ac:dyDescent="0.25">
      <c r="A169" s="250"/>
      <c r="B169" s="251">
        <v>0</v>
      </c>
      <c r="C169" s="251">
        <v>0</v>
      </c>
      <c r="D169" s="251">
        <v>0</v>
      </c>
      <c r="E169" s="251">
        <v>0</v>
      </c>
      <c r="F169" s="251">
        <v>0</v>
      </c>
      <c r="G169" s="251">
        <v>0</v>
      </c>
      <c r="H169" s="251">
        <v>0</v>
      </c>
      <c r="I169" s="251">
        <v>0</v>
      </c>
      <c r="J169" s="251">
        <v>0</v>
      </c>
      <c r="K169" s="251">
        <v>0</v>
      </c>
      <c r="L169" s="251">
        <v>0</v>
      </c>
      <c r="M169" s="251">
        <v>0</v>
      </c>
      <c r="N169" s="251">
        <v>0</v>
      </c>
      <c r="O169" s="251">
        <v>0</v>
      </c>
      <c r="P169" s="251">
        <v>0</v>
      </c>
      <c r="Q169" s="251">
        <v>0</v>
      </c>
      <c r="R169" s="251">
        <v>0</v>
      </c>
      <c r="S169" s="251">
        <v>0</v>
      </c>
      <c r="T169" s="251">
        <v>0</v>
      </c>
      <c r="U169" s="251">
        <v>0</v>
      </c>
      <c r="V169" s="251">
        <v>0</v>
      </c>
      <c r="W169" s="251">
        <v>0</v>
      </c>
      <c r="X169" s="251">
        <v>0</v>
      </c>
      <c r="Y169" s="251">
        <v>0</v>
      </c>
      <c r="Z169" s="251">
        <v>0</v>
      </c>
      <c r="AA169" s="251">
        <v>0</v>
      </c>
    </row>
    <row r="170" spans="1:27" x14ac:dyDescent="0.2">
      <c r="A170" s="252" t="s">
        <v>348</v>
      </c>
      <c r="B170" s="253">
        <v>2068.3180224620087</v>
      </c>
      <c r="C170" s="253">
        <v>1982.0608108495794</v>
      </c>
      <c r="D170" s="253">
        <v>2084.5677500350157</v>
      </c>
      <c r="E170" s="253">
        <v>2062.6508859906376</v>
      </c>
      <c r="F170" s="253">
        <v>2121.6202263377586</v>
      </c>
      <c r="G170" s="253">
        <v>2041.8052689571225</v>
      </c>
      <c r="H170" s="253">
        <v>2242.562590063254</v>
      </c>
      <c r="I170" s="253">
        <v>2536.1341050965511</v>
      </c>
      <c r="J170" s="253">
        <v>2921.6936264789842</v>
      </c>
      <c r="K170" s="253">
        <v>2897.7692856252829</v>
      </c>
      <c r="L170" s="253">
        <v>2845.3289557378148</v>
      </c>
      <c r="M170" s="253">
        <v>2707.7091933338929</v>
      </c>
      <c r="N170" s="253">
        <v>2644.5227178557343</v>
      </c>
      <c r="O170" s="253">
        <v>1660.0964850878111</v>
      </c>
      <c r="P170" s="253">
        <v>3214.6414396929395</v>
      </c>
      <c r="Q170" s="253">
        <v>3320.6965123346868</v>
      </c>
      <c r="R170" s="253">
        <v>3332.2045856449645</v>
      </c>
      <c r="S170" s="253">
        <v>3500.564291774735</v>
      </c>
      <c r="T170" s="253">
        <v>3662.8390714406269</v>
      </c>
      <c r="U170" s="253">
        <v>3152.9667043584454</v>
      </c>
      <c r="V170" s="253">
        <v>3355.4820310009773</v>
      </c>
      <c r="W170" s="253">
        <v>3605.3599036824016</v>
      </c>
      <c r="X170" s="253">
        <v>3781.5473780440516</v>
      </c>
      <c r="Y170" s="253">
        <v>3986.3254868529361</v>
      </c>
      <c r="Z170" s="253">
        <v>4223.9949754910685</v>
      </c>
      <c r="AA170" s="253">
        <v>4892.5689265490892</v>
      </c>
    </row>
    <row r="171" spans="1:27" x14ac:dyDescent="0.2">
      <c r="A171" s="209" t="s">
        <v>349</v>
      </c>
      <c r="B171" s="201">
        <v>2068.3180224620087</v>
      </c>
      <c r="C171" s="201">
        <v>1982.0608108495794</v>
      </c>
      <c r="D171" s="201">
        <v>2084.5677500350157</v>
      </c>
      <c r="E171" s="201">
        <v>2062.6508859906376</v>
      </c>
      <c r="F171" s="201">
        <v>2121.6202263377586</v>
      </c>
      <c r="G171" s="201">
        <v>2041.8052689571225</v>
      </c>
      <c r="H171" s="201">
        <v>2242.562590063254</v>
      </c>
      <c r="I171" s="201">
        <v>2536.1341050965511</v>
      </c>
      <c r="J171" s="201">
        <v>2921.6936264789842</v>
      </c>
      <c r="K171" s="201">
        <v>2897.7692856252829</v>
      </c>
      <c r="L171" s="201">
        <v>2845.3289557378148</v>
      </c>
      <c r="M171" s="201">
        <v>2707.7091933338929</v>
      </c>
      <c r="N171" s="201">
        <v>2644.5227178557343</v>
      </c>
      <c r="O171" s="201">
        <v>1660.0964850878111</v>
      </c>
      <c r="P171" s="201">
        <v>3214.6414396929395</v>
      </c>
      <c r="Q171" s="201">
        <v>3320.6965123346868</v>
      </c>
      <c r="R171" s="201">
        <v>3332.2045856449645</v>
      </c>
      <c r="S171" s="201">
        <v>3500.564291774735</v>
      </c>
      <c r="T171" s="201">
        <v>3662.8390714406269</v>
      </c>
      <c r="U171" s="201">
        <v>3152.9667043584454</v>
      </c>
      <c r="V171" s="201">
        <v>3355.4820310009773</v>
      </c>
      <c r="W171" s="201">
        <v>3605.3599036824016</v>
      </c>
      <c r="X171" s="201">
        <v>3781.5473780440516</v>
      </c>
      <c r="Y171" s="201">
        <v>3986.3254868529361</v>
      </c>
      <c r="Z171" s="201">
        <v>4223.9949754910685</v>
      </c>
      <c r="AA171" s="201">
        <v>4892.5689265490892</v>
      </c>
    </row>
    <row r="172" spans="1:27" ht="16" thickBot="1" x14ac:dyDescent="0.25">
      <c r="A172" s="254" t="s">
        <v>350</v>
      </c>
      <c r="B172" s="255">
        <v>0</v>
      </c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>
        <v>0</v>
      </c>
    </row>
    <row r="173" spans="1:27" ht="16" thickBot="1" x14ac:dyDescent="0.25">
      <c r="A173" s="256" t="s">
        <v>351</v>
      </c>
      <c r="B173" s="257">
        <v>35955.863272842995</v>
      </c>
      <c r="C173" s="257">
        <v>37336.467606563005</v>
      </c>
      <c r="D173" s="257">
        <v>37725.686356238002</v>
      </c>
      <c r="E173" s="257">
        <v>37424.854282689994</v>
      </c>
      <c r="F173" s="257">
        <v>36096.895072116</v>
      </c>
      <c r="G173" s="257">
        <v>37379.280856051999</v>
      </c>
      <c r="H173" s="257">
        <v>35675.183169062999</v>
      </c>
      <c r="I173" s="257">
        <v>36591.353437464997</v>
      </c>
      <c r="J173" s="257">
        <v>36523.828795539994</v>
      </c>
      <c r="K173" s="257">
        <v>34324.898133474999</v>
      </c>
      <c r="L173" s="257">
        <v>29711.154280209998</v>
      </c>
      <c r="M173" s="257">
        <v>27949.798408287996</v>
      </c>
      <c r="N173" s="257">
        <v>27647.718646236994</v>
      </c>
      <c r="O173" s="257">
        <v>27894.462820736997</v>
      </c>
      <c r="P173" s="257">
        <v>27903.932350823001</v>
      </c>
      <c r="Q173" s="257">
        <v>27704.849992332998</v>
      </c>
      <c r="R173" s="257">
        <v>27778.902160233996</v>
      </c>
      <c r="S173" s="257">
        <v>27920.178710511002</v>
      </c>
      <c r="T173" s="257">
        <v>27441.816440051</v>
      </c>
      <c r="U173" s="257">
        <v>27334.830632933994</v>
      </c>
      <c r="V173" s="257">
        <v>27404.194105958995</v>
      </c>
      <c r="W173" s="257">
        <v>26804.071675987001</v>
      </c>
      <c r="X173" s="257">
        <v>27344.977789264994</v>
      </c>
      <c r="Y173" s="257">
        <v>26794.603499088997</v>
      </c>
      <c r="Z173" s="257">
        <v>26805.067500674995</v>
      </c>
      <c r="AA173" s="257">
        <v>26524.317907864002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About</vt:lpstr>
      <vt:lpstr>Cross-Page Data</vt:lpstr>
      <vt:lpstr>LINEA BASE</vt:lpstr>
      <vt:lpstr>INEGEI</vt:lpstr>
      <vt:lpstr>Oil &amp; Gas PEMEX</vt:lpstr>
      <vt:lpstr>Industry-LEAP</vt:lpstr>
      <vt:lpstr>Waste IPCC2010</vt:lpstr>
      <vt:lpstr>Agriculture</vt:lpstr>
      <vt:lpstr>CO2e_TOTAL</vt:lpstr>
      <vt:lpstr>CO2</vt:lpstr>
      <vt:lpstr>CH4</vt:lpstr>
      <vt:lpstr>N2O</vt:lpstr>
      <vt:lpstr>HFCs</vt:lpstr>
      <vt:lpstr>PFCs</vt:lpstr>
      <vt:lpstr>SF6</vt:lpstr>
      <vt:lpstr>CN</vt:lpstr>
      <vt:lpstr>Combined Data</vt:lpstr>
      <vt:lpstr>BPEiC-CO2</vt:lpstr>
      <vt:lpstr>BPEiC-CH4</vt:lpstr>
      <vt:lpstr>BPEiC-N2O</vt:lpstr>
      <vt:lpstr>BPEiC-F-gases</vt:lpstr>
      <vt:lpstr>CH4_to_CO2e</vt:lpstr>
      <vt:lpstr>N2O_to_CO2e</vt:lpstr>
      <vt:lpstr>INEGEI!Print_Titles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Fernando Olea</cp:lastModifiedBy>
  <dcterms:created xsi:type="dcterms:W3CDTF">2017-04-14T18:15:39Z</dcterms:created>
  <dcterms:modified xsi:type="dcterms:W3CDTF">2018-06-04T20:42:15Z</dcterms:modified>
</cp:coreProperties>
</file>